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EC2B" lockStructure="1"/>
  <bookViews>
    <workbookView visibility="visible" minimized="0" showHorizontalScroll="1" showVerticalScroll="1" showSheetTabs="1" tabRatio="600" firstSheet="0" activeTab="0" autoFilterDateGrouping="1"/>
  </bookViews>
  <sheets>
    <sheet xmlns:r="http://schemas.openxmlformats.org/officeDocument/2006/relationships" name="1. Contexte &amp; mission" sheetId="1" state="visible" r:id="rId1"/>
    <sheet xmlns:r="http://schemas.openxmlformats.org/officeDocument/2006/relationships" name="2. Référencer" sheetId="2" state="visible" r:id="rId2"/>
    <sheet xmlns:r="http://schemas.openxmlformats.org/officeDocument/2006/relationships" name="3. Le samedi d’ouverture" sheetId="3" state="visible" r:id="rId3"/>
    <sheet xmlns:r="http://schemas.openxmlformats.org/officeDocument/2006/relationships" name="4. Tableau de bord" sheetId="4" state="visible" r:id="rId4"/>
    <sheet xmlns:r="http://schemas.openxmlformats.org/officeDocument/2006/relationships" name="5. Lire ses résultats" sheetId="5" state="visible" r:id="rId5"/>
    <sheet xmlns:r="http://schemas.openxmlformats.org/officeDocument/2006/relationships" name="6. Score &amp; corrigé" sheetId="6" state="visible" r:id="rId6"/>
    <sheet xmlns:r="http://schemas.openxmlformats.org/officeDocument/2006/relationships" name="REF" sheetId="7" state="hidden" r:id="rId7"/>
  </sheets>
  <definedNames/>
  <calcPr calcId="124519" fullCalcOnLoad="1"/>
</workbook>
</file>

<file path=xl/styles.xml><?xml version="1.0" encoding="utf-8"?>
<styleSheet xmlns="http://schemas.openxmlformats.org/spreadsheetml/2006/main">
  <numFmts count="7">
    <numFmt numFmtId="164" formatCode="#,##0.00&quot; €&quot;"/>
    <numFmt numFmtId="165" formatCode="0 %"/>
    <numFmt numFmtId="166" formatCode="#,##0.00&quot; €&quot;;\-#,##0.00&quot; €&quot;;&quot;&quot;"/>
    <numFmt numFmtId="167" formatCode="0.00;\-0.00;&quot;&quot;"/>
    <numFmt numFmtId="168" formatCode="0.00&quot; %&quot;"/>
    <numFmt numFmtId="169" formatCode="#,##0;\-#,##0;&quot;&quot;"/>
    <numFmt numFmtId="170" formatCode="0.0&quot; %&quot;"/>
  </numFmts>
  <fonts count="10">
    <font>
      <name val="Calibri"/>
      <family val="2"/>
      <color theme="1"/>
      <sz val="11"/>
      <scheme val="minor"/>
    </font>
    <font>
      <name val="Calibri"/>
      <b val="1"/>
      <color rgb="00FFFFFF"/>
      <sz val="13"/>
    </font>
    <font>
      <name val="Calibri"/>
      <b val="1"/>
      <color rgb="001A3A5C"/>
      <sz val="10"/>
    </font>
    <font>
      <name val="Calibri"/>
      <b val="1"/>
      <color rgb="001A3A5C"/>
      <sz val="11"/>
    </font>
    <font>
      <name val="Calibri"/>
      <color rgb="001A3A5C"/>
      <sz val="10"/>
    </font>
    <font>
      <name val="Calibri"/>
      <b val="1"/>
      <color rgb="00FFFFFF"/>
      <sz val="10"/>
    </font>
    <font>
      <name val="Calibri"/>
      <b val="1"/>
      <color rgb="00FFFFFF"/>
      <sz val="12"/>
    </font>
    <font>
      <name val="Calibri"/>
      <i val="1"/>
      <color rgb="001A3A5C"/>
      <sz val="10"/>
    </font>
    <font>
      <name val="Calibri"/>
      <b val="1"/>
      <color rgb="0092400E"/>
      <sz val="10"/>
    </font>
    <font>
      <name val="Calibri"/>
      <b val="1"/>
      <color rgb="0015803D"/>
      <sz val="10"/>
    </font>
  </fonts>
  <fills count="11">
    <fill>
      <patternFill/>
    </fill>
    <fill>
      <patternFill patternType="gray125"/>
    </fill>
    <fill>
      <patternFill patternType="solid">
        <fgColor rgb="001A3A5C"/>
        <bgColor rgb="001A3A5C"/>
      </patternFill>
    </fill>
    <fill>
      <patternFill patternType="solid">
        <fgColor rgb="002ABEAA"/>
        <bgColor rgb="002ABEAA"/>
      </patternFill>
    </fill>
    <fill>
      <patternFill patternType="solid">
        <fgColor rgb="00FFF59D"/>
        <bgColor rgb="00FFF59D"/>
      </patternFill>
    </fill>
    <fill>
      <patternFill patternType="solid">
        <fgColor rgb="00D6E4F7"/>
        <bgColor rgb="00D6E4F7"/>
      </patternFill>
    </fill>
    <fill>
      <patternFill patternType="solid">
        <fgColor rgb="00DCFCE7"/>
        <bgColor rgb="00DCFCE7"/>
      </patternFill>
    </fill>
    <fill>
      <patternFill patternType="solid">
        <fgColor rgb="00F4F8FC"/>
        <bgColor rgb="00F4F8FC"/>
      </patternFill>
    </fill>
    <fill>
      <patternFill patternType="solid">
        <fgColor rgb="00EEF3F9"/>
        <bgColor rgb="00EEF3F9"/>
      </patternFill>
    </fill>
    <fill>
      <patternFill patternType="solid">
        <fgColor rgb="00FFF7E0"/>
        <bgColor rgb="00FFF7E0"/>
      </patternFill>
    </fill>
    <fill>
      <patternFill patternType="solid">
        <fgColor rgb="00D3F1EA"/>
        <bgColor rgb="00D3F1EA"/>
      </patternFill>
    </fill>
  </fills>
  <borders count="11">
    <border>
      <left/>
      <right/>
      <top/>
      <bottom/>
      <diagonal/>
    </border>
    <border>
      <left style="thin">
        <color rgb="00B8C4D4"/>
      </left>
      <right style="thin">
        <color rgb="00B8C4D4"/>
      </right>
      <top style="thin">
        <color rgb="00B8C4D4"/>
      </top>
      <bottom style="thin">
        <color rgb="00B8C4D4"/>
      </bottom>
    </border>
    <border>
      <left/>
      <right/>
      <top style="thin">
        <color rgb="00B8C4D4"/>
      </top>
      <bottom/>
      <diagonal/>
    </border>
    <border>
      <left/>
      <right style="thin">
        <color rgb="00B8C4D4"/>
      </right>
      <top style="thin">
        <color rgb="00B8C4D4"/>
      </top>
      <bottom/>
      <diagonal/>
    </border>
    <border>
      <left/>
      <right style="thin">
        <color rgb="00B8C4D4"/>
      </right>
      <top style="thin">
        <color rgb="00B8C4D4"/>
      </top>
      <bottom style="thin">
        <color rgb="00B8C4D4"/>
      </bottom>
      <diagonal/>
    </border>
    <border>
      <left/>
      <right/>
      <top style="thin">
        <color rgb="00B8C4D4"/>
      </top>
      <bottom style="thin">
        <color rgb="00B8C4D4"/>
      </bottom>
      <diagonal/>
    </border>
    <border>
      <left style="thin">
        <color rgb="00B8C4D4"/>
      </left>
      <right/>
      <top/>
      <bottom/>
      <diagonal/>
    </border>
    <border>
      <left/>
      <right style="thin">
        <color rgb="00B8C4D4"/>
      </right>
      <top/>
      <bottom/>
      <diagonal/>
    </border>
    <border>
      <left style="thin">
        <color rgb="00B8C4D4"/>
      </left>
      <right/>
      <top/>
      <bottom style="thin">
        <color rgb="00B8C4D4"/>
      </bottom>
      <diagonal/>
    </border>
    <border>
      <left/>
      <right/>
      <top/>
      <bottom style="thin">
        <color rgb="00B8C4D4"/>
      </bottom>
      <diagonal/>
    </border>
    <border>
      <left/>
      <right style="thin">
        <color rgb="00B8C4D4"/>
      </right>
      <top/>
      <bottom style="thin">
        <color rgb="00B8C4D4"/>
      </bottom>
      <diagonal/>
    </border>
  </borders>
  <cellStyleXfs count="1">
    <xf numFmtId="0" fontId="0" fillId="0" borderId="0"/>
  </cellStyleXfs>
  <cellXfs count="58">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xf>
    <xf numFmtId="0" fontId="3" fillId="0" borderId="0" applyAlignment="1" pivotButton="0" quotePrefix="0" xfId="0">
      <alignment vertical="center"/>
    </xf>
    <xf numFmtId="0" fontId="2" fillId="4" borderId="1" applyAlignment="1" pivotButton="0" quotePrefix="0" xfId="0">
      <alignment horizontal="center" vertical="center" wrapText="1"/>
    </xf>
    <xf numFmtId="0" fontId="0" fillId="0" borderId="4" pivotButton="0" quotePrefix="0" xfId="0"/>
    <xf numFmtId="0" fontId="2" fillId="5" borderId="1" applyAlignment="1" pivotButton="0" quotePrefix="0" xfId="0">
      <alignment horizontal="center" vertical="center" wrapText="1"/>
    </xf>
    <xf numFmtId="0" fontId="2" fillId="6" borderId="1" applyAlignment="1" pivotButton="0" quotePrefix="0" xfId="0">
      <alignment horizontal="center" vertical="center" wrapText="1"/>
    </xf>
    <xf numFmtId="0" fontId="0" fillId="0" borderId="5" pivotButton="0" quotePrefix="0" xfId="0"/>
    <xf numFmtId="0" fontId="4" fillId="7" borderId="1" applyAlignment="1" pivotButton="0" quotePrefix="0" xfId="0">
      <alignment vertical="top" wrapText="1"/>
    </xf>
    <xf numFmtId="0" fontId="0" fillId="0" borderId="2" pivotButton="0" quotePrefix="0" xfId="0"/>
    <xf numFmtId="0" fontId="0" fillId="0" borderId="3" pivotButton="0" quotePrefix="0" xfId="0"/>
    <xf numFmtId="0" fontId="0" fillId="0" borderId="8" pivotButton="0" quotePrefix="0" xfId="0"/>
    <xf numFmtId="0" fontId="0" fillId="0" borderId="9" pivotButton="0" quotePrefix="0" xfId="0"/>
    <xf numFmtId="0" fontId="0" fillId="0" borderId="10" pivotButton="0" quotePrefix="0" xfId="0"/>
    <xf numFmtId="0" fontId="0" fillId="0" borderId="6" pivotButton="0" quotePrefix="0" xfId="0"/>
    <xf numFmtId="0" fontId="0" fillId="0" borderId="7" pivotButton="0" quotePrefix="0" xfId="0"/>
    <xf numFmtId="0" fontId="5" fillId="2" borderId="1" applyAlignment="1" pivotButton="0" quotePrefix="0" xfId="0">
      <alignment horizontal="center" vertical="center" wrapText="1"/>
    </xf>
    <xf numFmtId="0" fontId="5" fillId="2" borderId="1" applyAlignment="1" pivotButton="0" quotePrefix="0" xfId="0">
      <alignment vertical="center" wrapText="1"/>
    </xf>
    <xf numFmtId="0" fontId="2" fillId="0" borderId="1" applyAlignment="1" pivotButton="0" quotePrefix="0" xfId="0">
      <alignment vertical="center"/>
    </xf>
    <xf numFmtId="0" fontId="4" fillId="0" borderId="1" applyAlignment="1" pivotButton="0" quotePrefix="0" xfId="0">
      <alignment vertical="center"/>
    </xf>
    <xf numFmtId="0" fontId="2" fillId="7" borderId="1" applyAlignment="1" pivotButton="0" quotePrefix="0" xfId="0">
      <alignment vertical="center"/>
    </xf>
    <xf numFmtId="0" fontId="4" fillId="7" borderId="1" applyAlignment="1" pivotButton="0" quotePrefix="0" xfId="0">
      <alignment vertical="center"/>
    </xf>
    <xf numFmtId="0" fontId="2" fillId="8" borderId="0" applyAlignment="1" pivotButton="0" quotePrefix="0" xfId="0">
      <alignment vertical="center" wrapText="1"/>
    </xf>
    <xf numFmtId="0" fontId="6" fillId="2" borderId="0" applyAlignment="1" pivotButton="0" quotePrefix="0" xfId="0">
      <alignment vertical="center"/>
    </xf>
    <xf numFmtId="0" fontId="2" fillId="3" borderId="0" applyAlignment="1" pivotButton="0" quotePrefix="0" xfId="0">
      <alignment vertical="center" wrapText="1"/>
    </xf>
    <xf numFmtId="0" fontId="7" fillId="0" borderId="1" applyAlignment="1" pivotButton="0" quotePrefix="0" xfId="0">
      <alignment vertical="center"/>
    </xf>
    <xf numFmtId="164" fontId="4" fillId="0" borderId="1" applyAlignment="1" pivotButton="0" quotePrefix="0" xfId="0">
      <alignment horizontal="center" vertical="center"/>
    </xf>
    <xf numFmtId="165" fontId="4" fillId="0" borderId="1" applyAlignment="1" pivotButton="0" quotePrefix="0" xfId="0">
      <alignment horizontal="center" vertical="center"/>
    </xf>
    <xf numFmtId="0" fontId="4" fillId="5" borderId="1" applyAlignment="1" pivotButton="0" quotePrefix="0" xfId="0">
      <alignment horizontal="center" vertical="center"/>
    </xf>
    <xf numFmtId="0" fontId="2" fillId="0" borderId="1" applyAlignment="1" pivotButton="0" quotePrefix="0" xfId="0">
      <alignment horizontal="center" vertical="center"/>
    </xf>
    <xf numFmtId="166" fontId="4" fillId="4" borderId="1" applyAlignment="1" pivotButton="0" quotePrefix="0" xfId="0">
      <alignment horizontal="center" vertical="center"/>
    </xf>
    <xf numFmtId="167" fontId="4" fillId="4" borderId="1" applyAlignment="1" pivotButton="0" quotePrefix="0" xfId="0">
      <alignment horizontal="center" vertical="center"/>
    </xf>
    <xf numFmtId="0" fontId="7" fillId="7" borderId="1" applyAlignment="1" pivotButton="0" quotePrefix="0" xfId="0">
      <alignment vertical="center"/>
    </xf>
    <xf numFmtId="164" fontId="4" fillId="7" borderId="1" applyAlignment="1" pivotButton="0" quotePrefix="0" xfId="0">
      <alignment horizontal="center" vertical="center"/>
    </xf>
    <xf numFmtId="165" fontId="4" fillId="7" borderId="1" applyAlignment="1" pivotButton="0" quotePrefix="0" xfId="0">
      <alignment horizontal="center" vertical="center"/>
    </xf>
    <xf numFmtId="0" fontId="8" fillId="9" borderId="0" applyAlignment="1" pivotButton="0" quotePrefix="0" xfId="0">
      <alignment vertical="center" wrapText="1"/>
    </xf>
    <xf numFmtId="0" fontId="2" fillId="7" borderId="1" applyAlignment="1" pivotButton="0" quotePrefix="0" xfId="0">
      <alignment horizontal="center" vertical="center"/>
    </xf>
    <xf numFmtId="0" fontId="2" fillId="8" borderId="1" applyAlignment="1" pivotButton="0" quotePrefix="0" xfId="0">
      <alignment horizontal="center" vertical="center"/>
    </xf>
    <xf numFmtId="0" fontId="2" fillId="8" borderId="1" applyAlignment="1" pivotButton="0" quotePrefix="0" xfId="0">
      <alignment vertical="center"/>
    </xf>
    <xf numFmtId="164" fontId="2" fillId="8" borderId="1" applyAlignment="1" pivotButton="0" quotePrefix="0" xfId="0">
      <alignment horizontal="center" vertical="center"/>
    </xf>
    <xf numFmtId="0" fontId="4" fillId="2" borderId="0" applyAlignment="1" pivotButton="0" quotePrefix="0" xfId="0">
      <alignment vertical="center"/>
    </xf>
    <xf numFmtId="0" fontId="2" fillId="0" borderId="1" applyAlignment="1" pivotButton="0" quotePrefix="0" xfId="0">
      <alignment vertical="center" wrapText="1"/>
    </xf>
    <xf numFmtId="0" fontId="2" fillId="7" borderId="1" applyAlignment="1" pivotButton="0" quotePrefix="0" xfId="0">
      <alignment vertical="center" wrapText="1"/>
    </xf>
    <xf numFmtId="168" fontId="4" fillId="4" borderId="1" applyAlignment="1" pivotButton="0" quotePrefix="0" xfId="0">
      <alignment horizontal="center" vertical="center"/>
    </xf>
    <xf numFmtId="169" fontId="4" fillId="7" borderId="1" applyAlignment="1" pivotButton="0" quotePrefix="0" xfId="0">
      <alignment horizontal="center" vertical="center"/>
    </xf>
    <xf numFmtId="170" fontId="4" fillId="4" borderId="1" applyAlignment="1" pivotButton="0" quotePrefix="0" xfId="0">
      <alignment horizontal="center" vertical="center"/>
    </xf>
    <xf numFmtId="0" fontId="4" fillId="7" borderId="1" applyAlignment="1" pivotButton="0" quotePrefix="0" xfId="0">
      <alignment horizontal="center" vertical="center"/>
    </xf>
    <xf numFmtId="0" fontId="4" fillId="0" borderId="1" applyAlignment="1" pivotButton="0" quotePrefix="0" xfId="0">
      <alignment horizontal="center" vertical="center"/>
    </xf>
    <xf numFmtId="0" fontId="2" fillId="10" borderId="0" applyAlignment="1" pivotButton="0" quotePrefix="0" xfId="0">
      <alignment vertical="center" wrapText="1"/>
    </xf>
    <xf numFmtId="165" fontId="2" fillId="0" borderId="1" applyAlignment="1" pivotButton="0" quotePrefix="0" xfId="0">
      <alignment horizontal="center" vertical="center"/>
    </xf>
    <xf numFmtId="0" fontId="9" fillId="0" borderId="1" applyAlignment="1" pivotButton="0" quotePrefix="0" xfId="0">
      <alignment horizontal="center" vertical="center"/>
    </xf>
    <xf numFmtId="0" fontId="4" fillId="0" borderId="1" applyAlignment="1" pivotButton="0" quotePrefix="0" xfId="0">
      <alignment vertical="center" wrapText="1"/>
    </xf>
    <xf numFmtId="165" fontId="2" fillId="7" borderId="1" applyAlignment="1" pivotButton="0" quotePrefix="0" xfId="0">
      <alignment horizontal="center" vertical="center"/>
    </xf>
    <xf numFmtId="0" fontId="9" fillId="7" borderId="1" applyAlignment="1" pivotButton="0" quotePrefix="0" xfId="0">
      <alignment horizontal="center" vertical="center"/>
    </xf>
    <xf numFmtId="0" fontId="4" fillId="7" borderId="1" applyAlignment="1" pivotButton="0" quotePrefix="0" xfId="0">
      <alignment vertical="center" wrapText="1"/>
    </xf>
    <xf numFmtId="165" fontId="2" fillId="8" borderId="1" applyAlignment="1" pivotButton="0" quotePrefix="0" xfId="0">
      <alignment horizontal="center" vertical="center"/>
    </xf>
    <xf numFmtId="0" fontId="2" fillId="10" borderId="1" applyAlignment="1" pivotButton="0" quotePrefix="0" xfId="0">
      <alignment vertical="center" wrapText="1"/>
    </xf>
  </cellXfs>
  <cellStyles count="1">
    <cellStyle name="Normal" xfId="0" builtinId="0" hidden="0"/>
  </cellStyles>
  <dxfs count="2">
    <dxf>
      <font>
        <name val="Calibri"/>
        <b val="1"/>
        <color rgb="0015803D"/>
        <sz val="10"/>
      </font>
      <fill>
        <patternFill patternType="solid">
          <fgColor rgb="00DCFCE7"/>
          <bgColor rgb="00DCFCE7"/>
        </patternFill>
      </fill>
    </dxf>
    <dxf>
      <font>
        <name val="Calibri"/>
        <b val="1"/>
        <color rgb="00B91C1C"/>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H24"/>
  <sheetViews>
    <sheetView showGridLines="0" workbookViewId="0">
      <selection activeCell="A1" sqref="A1"/>
    </sheetView>
  </sheetViews>
  <sheetFormatPr baseColWidth="8" defaultRowHeight="15"/>
  <cols>
    <col width="3" customWidth="1" min="1" max="1"/>
    <col width="32" customWidth="1" min="2" max="2"/>
    <col width="16" customWidth="1" min="3" max="3"/>
    <col width="16" customWidth="1" min="4" max="4"/>
    <col width="16" customWidth="1" min="5" max="5"/>
    <col width="16" customWidth="1" min="6" max="6"/>
    <col width="16" customWidth="1" min="7" max="7"/>
    <col width="16" customWidth="1" min="8" max="8"/>
    <col width="3" customWidth="1" min="9" max="9"/>
  </cols>
  <sheetData>
    <row r="2" ht="30" customHeight="1">
      <c r="B2" s="1" t="inlineStr">
        <is>
          <t>RÉVISION AUTONOME — OUVERTURE DU CORNER FRESH &amp; CO GARE</t>
        </is>
      </c>
    </row>
    <row r="3" ht="20" customHeight="1">
      <c r="B3" s="2" t="inlineStr">
        <is>
          <t>À faire seul, après la séance · module La TVA au rayon · AMUM · BC01 comp. 1.4</t>
        </is>
      </c>
    </row>
    <row r="5">
      <c r="B5" s="3" t="inlineStr">
        <is>
          <t>Comment lire ce classeur</t>
        </is>
      </c>
    </row>
    <row r="6" ht="26" customHeight="1">
      <c r="B6" s="4" t="inlineStr">
        <is>
          <t>Case JAUNE  —  un nombre à calculer</t>
        </is>
      </c>
      <c r="C6" s="5" t="n"/>
      <c r="D6" s="6" t="inlineStr">
        <is>
          <t>Case BLEUE  —  un mot à choisir dans la liste</t>
        </is>
      </c>
      <c r="E6" s="5" t="n"/>
      <c r="F6" s="7" t="inlineStr">
        <is>
          <t>Colonne « Contrôle »  —  se remplit seule : ✓ juste, ✗ faux</t>
        </is>
      </c>
      <c r="G6" s="8" t="n"/>
      <c r="H6" s="5" t="n"/>
    </row>
    <row r="7" ht="20" customHeight="1">
      <c r="B7" s="9" t="inlineStr">
        <is>
          <t>Les montants s’écrivent en euros, arrondis au centime — deux décimales.
Les taux s’écrivent en tapant le nombre seul : pour 9,82 %, tapez 9,82. Le signe % est ajouté par la feuille ; si vous le tapez vous-même, le contrôle vous mettra une croix.</t>
        </is>
      </c>
      <c r="C7" s="10" t="n"/>
      <c r="D7" s="10" t="n"/>
      <c r="E7" s="10" t="n"/>
      <c r="F7" s="10" t="n"/>
      <c r="G7" s="10" t="n"/>
      <c r="H7" s="11" t="n"/>
    </row>
    <row r="8" ht="20" customHeight="1">
      <c r="B8" s="12" t="n"/>
      <c r="C8" s="13" t="n"/>
      <c r="D8" s="13" t="n"/>
      <c r="E8" s="13" t="n"/>
      <c r="F8" s="13" t="n"/>
      <c r="G8" s="13" t="n"/>
      <c r="H8" s="14" t="n"/>
    </row>
    <row r="10">
      <c r="B10" s="3" t="inlineStr">
        <is>
          <t>Le contexte</t>
        </is>
      </c>
    </row>
    <row r="11" ht="21" customHeight="1">
      <c r="B11" s="9" t="inlineStr">
        <is>
          <t>L’enseigne ouvre un corner FRESH &amp; CO dans le hall d’une gare. Vous en êtes l’assistant manager. Avant l’ouverture, il faut référencer les dix premiers produits : leur donner un taux de TVA, puis un prix de vente.
Le premier samedi, la caisse tourne toute la journée. Le soir, votre responsable vous demande le chiffre d’affaires du corner — celui qui ira au tableau de bord, donc hors taxe.
Ce n’est pas le rayon travaillé en cours : le décor change, la méthode non. C’est tout l’intérêt de l’exercice.</t>
        </is>
      </c>
      <c r="C11" s="10" t="n"/>
      <c r="D11" s="10" t="n"/>
      <c r="E11" s="10" t="n"/>
      <c r="F11" s="10" t="n"/>
      <c r="G11" s="10" t="n"/>
      <c r="H11" s="11" t="n"/>
    </row>
    <row r="12" ht="21" customHeight="1">
      <c r="B12" s="15" t="n"/>
      <c r="H12" s="16" t="n"/>
    </row>
    <row r="13" ht="21" customHeight="1">
      <c r="B13" s="15" t="n"/>
      <c r="H13" s="16" t="n"/>
    </row>
    <row r="14" ht="21" customHeight="1">
      <c r="B14" s="12" t="n"/>
      <c r="C14" s="13" t="n"/>
      <c r="D14" s="13" t="n"/>
      <c r="E14" s="13" t="n"/>
      <c r="F14" s="13" t="n"/>
      <c r="G14" s="13" t="n"/>
      <c r="H14" s="14" t="n"/>
    </row>
    <row r="16">
      <c r="B16" s="3" t="inlineStr">
        <is>
          <t>Votre mission</t>
        </is>
      </c>
    </row>
    <row r="17" ht="22" customHeight="1">
      <c r="B17" s="17" t="inlineStr">
        <is>
          <t>Feuille</t>
        </is>
      </c>
      <c r="C17" s="18" t="inlineStr">
        <is>
          <t>Ce que vous y faites</t>
        </is>
      </c>
      <c r="D17" s="8" t="n"/>
      <c r="E17" s="8" t="n"/>
      <c r="F17" s="8" t="n"/>
      <c r="G17" s="8" t="n"/>
      <c r="H17" s="5" t="n"/>
    </row>
    <row r="18">
      <c r="B18" s="19" t="inlineStr">
        <is>
          <t>Feuille 2</t>
        </is>
      </c>
      <c r="C18" s="20" t="inlineStr">
        <is>
          <t>Référencer les dix produits : trouver le taux, puis fixer le prix de vente hors taxe, le prix affiché et le coefficient.</t>
        </is>
      </c>
      <c r="D18" s="8" t="n"/>
      <c r="E18" s="8" t="n"/>
      <c r="F18" s="8" t="n"/>
      <c r="G18" s="8" t="n"/>
      <c r="H18" s="5" t="n"/>
    </row>
    <row r="19">
      <c r="B19" s="21" t="inlineStr">
        <is>
          <t>Feuille 3</t>
        </is>
      </c>
      <c r="C19" s="22" t="inlineStr">
        <is>
          <t>Ventiler le relevé de caisse du samedi d’ouverture, en euros.</t>
        </is>
      </c>
      <c r="D19" s="8" t="n"/>
      <c r="E19" s="8" t="n"/>
      <c r="F19" s="8" t="n"/>
      <c r="G19" s="8" t="n"/>
      <c r="H19" s="5" t="n"/>
    </row>
    <row r="20">
      <c r="B20" s="19" t="inlineStr">
        <is>
          <t>Feuille 4</t>
        </is>
      </c>
      <c r="C20" s="20" t="inlineStr">
        <is>
          <t>Remplir le tableau de bord de la journée et le comparer aux objectifs.</t>
        </is>
      </c>
      <c r="D20" s="8" t="n"/>
      <c r="E20" s="8" t="n"/>
      <c r="F20" s="8" t="n"/>
      <c r="G20" s="8" t="n"/>
      <c r="H20" s="5" t="n"/>
    </row>
    <row r="21">
      <c r="B21" s="21" t="inlineStr">
        <is>
          <t>Feuille 5</t>
        </is>
      </c>
      <c r="C21" s="22" t="inlineStr">
        <is>
          <t>Répondre à quatre questions de lecture, dans les listes déroulantes.</t>
        </is>
      </c>
      <c r="D21" s="8" t="n"/>
      <c r="E21" s="8" t="n"/>
      <c r="F21" s="8" t="n"/>
      <c r="G21" s="8" t="n"/>
      <c r="H21" s="5" t="n"/>
    </row>
    <row r="22">
      <c r="B22" s="19" t="inlineStr">
        <is>
          <t>Feuille 6</t>
        </is>
      </c>
      <c r="C22" s="20" t="inlineStr">
        <is>
          <t>Lire votre score et le corrigé commenté — une fois le reste fait.</t>
        </is>
      </c>
      <c r="D22" s="8" t="n"/>
      <c r="E22" s="8" t="n"/>
      <c r="F22" s="8" t="n"/>
      <c r="G22" s="8" t="n"/>
      <c r="H22" s="5" t="n"/>
    </row>
    <row r="24" ht="20" customHeight="1">
      <c r="B24" s="23" t="inlineStr">
        <is>
          <t>Faites-le d’abord sans le mémo. Si vous devez l’ouvrir, notez sur quelle ligne — c’est celle-là qu’il faut revoir.</t>
        </is>
      </c>
    </row>
  </sheetData>
  <mergeCells count="14">
    <mergeCell ref="D6:E6"/>
    <mergeCell ref="B6:C6"/>
    <mergeCell ref="C20:H20"/>
    <mergeCell ref="C19:H19"/>
    <mergeCell ref="F6:H6"/>
    <mergeCell ref="C22:H22"/>
    <mergeCell ref="B7:H8"/>
    <mergeCell ref="B24:H24"/>
    <mergeCell ref="B2:H2"/>
    <mergeCell ref="C18:H18"/>
    <mergeCell ref="C17:H17"/>
    <mergeCell ref="B3:H3"/>
    <mergeCell ref="C21:H21"/>
    <mergeCell ref="B11:H14"/>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B2:M17"/>
  <sheetViews>
    <sheetView showGridLines="0" workbookViewId="0">
      <selection activeCell="A1" sqref="A1"/>
    </sheetView>
  </sheetViews>
  <sheetFormatPr baseColWidth="8" defaultRowHeight="15"/>
  <cols>
    <col width="3" customWidth="1" min="1" max="1"/>
    <col width="23" customWidth="1" min="2" max="2"/>
    <col width="35" customWidth="1" min="3" max="3"/>
    <col width="10" customWidth="1" min="4" max="4"/>
    <col width="11" customWidth="1" min="5" max="5"/>
    <col width="10" customWidth="1" min="6" max="6"/>
    <col width="8" customWidth="1" min="7" max="7"/>
    <col width="11" customWidth="1" min="8" max="8"/>
    <col width="8" customWidth="1" min="9" max="9"/>
    <col width="11" customWidth="1" min="10" max="10"/>
    <col width="8" customWidth="1" min="11" max="11"/>
    <col width="11" customWidth="1" min="12" max="12"/>
    <col width="8" customWidth="1" min="13" max="13"/>
    <col width="3" customWidth="1" min="14" max="14"/>
  </cols>
  <sheetData>
    <row r="2" ht="28" customHeight="1">
      <c r="B2" s="24" t="inlineStr">
        <is>
          <t>RÉFÉRENCER LES DIX PREMIERS PRODUITS</t>
        </is>
      </c>
    </row>
    <row r="3" ht="20" customHeight="1">
      <c r="B3" s="25" t="inlineStr">
        <is>
          <t>Le taux vient de la situation de vente. Le prix de vente vient du taux de marque visé. Prix en euros au centime ; coefficient en nombre à deux décimales.</t>
        </is>
      </c>
    </row>
    <row r="5" ht="30" customHeight="1">
      <c r="B5" s="17" t="inlineStr">
        <is>
          <t>Produit</t>
        </is>
      </c>
      <c r="C5" s="17" t="inlineStr">
        <is>
          <t>La situation de vente</t>
        </is>
      </c>
      <c r="D5" s="17" t="inlineStr">
        <is>
          <t>Achat HT
(€)</t>
        </is>
      </c>
      <c r="E5" s="17" t="inlineStr">
        <is>
          <t>Taux de marque visé
(%)</t>
        </is>
      </c>
      <c r="F5" s="17" t="inlineStr">
        <is>
          <t>Taux de TVA
(liste)</t>
        </is>
      </c>
      <c r="G5" s="17" t="inlineStr">
        <is>
          <t>Contrôle</t>
        </is>
      </c>
      <c r="H5" s="17" t="inlineStr">
        <is>
          <t>Prix de vente hors taxe
(€)</t>
        </is>
      </c>
      <c r="I5" s="17" t="inlineStr">
        <is>
          <t>Contrôle</t>
        </is>
      </c>
      <c r="J5" s="17" t="inlineStr">
        <is>
          <t>Prix affiché TTC
(€)</t>
        </is>
      </c>
      <c r="K5" s="17" t="inlineStr">
        <is>
          <t>Contrôle</t>
        </is>
      </c>
      <c r="L5" s="17" t="inlineStr">
        <is>
          <t>Coefficient multiplicateur
(nombre, 2 décimales)</t>
        </is>
      </c>
      <c r="M5" s="17" t="inlineStr">
        <is>
          <t>Contrôle</t>
        </is>
      </c>
    </row>
    <row r="6">
      <c r="B6" s="19" t="inlineStr">
        <is>
          <t>Sandwich club poulet</t>
        </is>
      </c>
      <c r="C6" s="26" t="inlineStr">
        <is>
          <t>vendu à emporter, à manger tout de suite</t>
        </is>
      </c>
      <c r="D6" s="27" t="n">
        <v>1.8</v>
      </c>
      <c r="E6" s="28" t="n">
        <v>0.6</v>
      </c>
      <c r="F6" s="29" t="n"/>
      <c r="G6" s="30">
        <f>IF(F6="","",IF(UPPER(TRIM(F6))=REF!$B$2,"✓","✗"))</f>
        <v/>
      </c>
      <c r="H6" s="31" t="n"/>
      <c r="I6" s="30">
        <f>IF(H6="","",IF(ABS(H6-REF!$B$3)&lt;=0.01,"✓","✗"))</f>
        <v/>
      </c>
      <c r="J6" s="31" t="n"/>
      <c r="K6" s="30">
        <f>IF(J6="","",IF(ABS(J6-REF!$B$4)&lt;=0.01,"✓","✗"))</f>
        <v/>
      </c>
      <c r="L6" s="32" t="n"/>
      <c r="M6" s="30">
        <f>IF(L6="","",IF(ABS(L6-REF!$B$5)&lt;=0.01,"✓","✗"))</f>
        <v/>
      </c>
    </row>
    <row r="7">
      <c r="B7" s="21" t="inlineStr">
        <is>
          <t>Salade de pâtes</t>
        </is>
      </c>
      <c r="C7" s="33" t="inlineStr">
        <is>
          <t>barquette avec couverts, coin repas</t>
        </is>
      </c>
      <c r="D7" s="34" t="n">
        <v>1.6</v>
      </c>
      <c r="E7" s="35" t="n">
        <v>0.6</v>
      </c>
      <c r="F7" s="29" t="n"/>
      <c r="G7" s="30">
        <f>IF(F7="","",IF(UPPER(TRIM(F7))=REF!$B$6,"✓","✗"))</f>
        <v/>
      </c>
      <c r="H7" s="31" t="n"/>
      <c r="I7" s="30">
        <f>IF(H7="","",IF(ABS(H7-REF!$B$7)&lt;=0.01,"✓","✗"))</f>
        <v/>
      </c>
      <c r="J7" s="31" t="n"/>
      <c r="K7" s="30">
        <f>IF(J7="","",IF(ABS(J7-REF!$B$8)&lt;=0.01,"✓","✗"))</f>
        <v/>
      </c>
      <c r="L7" s="32" t="n"/>
      <c r="M7" s="30">
        <f>IF(L7="","",IF(ABS(L7-REF!$B$9)&lt;=0.01,"✓","✗"))</f>
        <v/>
      </c>
    </row>
    <row r="8">
      <c r="B8" s="19" t="inlineStr">
        <is>
          <t>Café en gobelet</t>
        </is>
      </c>
      <c r="C8" s="26" t="inlineStr">
        <is>
          <t>servi au comptoir</t>
        </is>
      </c>
      <c r="D8" s="27" t="n">
        <v>0.3</v>
      </c>
      <c r="E8" s="28" t="n">
        <v>0.8</v>
      </c>
      <c r="F8" s="29" t="n"/>
      <c r="G8" s="30">
        <f>IF(F8="","",IF(UPPER(TRIM(F8))=REF!$B$10,"✓","✗"))</f>
        <v/>
      </c>
      <c r="H8" s="31" t="n"/>
      <c r="I8" s="30">
        <f>IF(H8="","",IF(ABS(H8-REF!$B$11)&lt;=0.01,"✓","✗"))</f>
        <v/>
      </c>
      <c r="J8" s="31" t="n"/>
      <c r="K8" s="30">
        <f>IF(J8="","",IF(ABS(J8-REF!$B$12)&lt;=0.01,"✓","✗"))</f>
        <v/>
      </c>
      <c r="L8" s="32" t="n"/>
      <c r="M8" s="30">
        <f>IF(L8="","",IF(ABS(L8-REF!$B$13)&lt;=0.01,"✓","✗"))</f>
        <v/>
      </c>
    </row>
    <row r="9">
      <c r="B9" s="21" t="inlineStr">
        <is>
          <t>Muffin nature</t>
        </is>
      </c>
      <c r="C9" s="33" t="inlineStr">
        <is>
          <t>servi ouvert, avec le café</t>
        </is>
      </c>
      <c r="D9" s="34" t="n">
        <v>0.5</v>
      </c>
      <c r="E9" s="35" t="n">
        <v>0.75</v>
      </c>
      <c r="F9" s="29" t="n"/>
      <c r="G9" s="30">
        <f>IF(F9="","",IF(UPPER(TRIM(F9))=REF!$B$14,"✓","✗"))</f>
        <v/>
      </c>
      <c r="H9" s="31" t="n"/>
      <c r="I9" s="30">
        <f>IF(H9="","",IF(ABS(H9-REF!$B$15)&lt;=0.01,"✓","✗"))</f>
        <v/>
      </c>
      <c r="J9" s="31" t="n"/>
      <c r="K9" s="30">
        <f>IF(J9="","",IF(ABS(J9-REF!$B$16)&lt;=0.01,"✓","✗"))</f>
        <v/>
      </c>
      <c r="L9" s="32" t="n"/>
      <c r="M9" s="30">
        <f>IF(L9="","",IF(ABS(L9-REF!$B$17)&lt;=0.01,"✓","✗"))</f>
        <v/>
      </c>
    </row>
    <row r="10">
      <c r="B10" s="19" t="inlineStr">
        <is>
          <t>Bouteille d’eau 50 cl</t>
        </is>
      </c>
      <c r="C10" s="26" t="inlineStr">
        <is>
          <t>prise au frigo, emportée</t>
        </is>
      </c>
      <c r="D10" s="27" t="n">
        <v>0.72</v>
      </c>
      <c r="E10" s="28" t="n">
        <v>0.6</v>
      </c>
      <c r="F10" s="29" t="n"/>
      <c r="G10" s="30">
        <f>IF(F10="","",IF(UPPER(TRIM(F10))=REF!$B$18,"✓","✗"))</f>
        <v/>
      </c>
      <c r="H10" s="31" t="n"/>
      <c r="I10" s="30">
        <f>IF(H10="","",IF(ABS(H10-REF!$B$19)&lt;=0.01,"✓","✗"))</f>
        <v/>
      </c>
      <c r="J10" s="31" t="n"/>
      <c r="K10" s="30">
        <f>IF(J10="","",IF(ABS(J10-REF!$B$20)&lt;=0.01,"✓","✗"))</f>
        <v/>
      </c>
      <c r="L10" s="32" t="n"/>
      <c r="M10" s="30">
        <f>IF(L10="","",IF(ABS(L10-REF!$B$21)&lt;=0.01,"✓","✗"))</f>
        <v/>
      </c>
    </row>
    <row r="11">
      <c r="B11" s="21" t="inlineStr">
        <is>
          <t>Canette de soda 33 cl</t>
        </is>
      </c>
      <c r="C11" s="33" t="inlineStr">
        <is>
          <t>prise au linéaire, emportée</t>
        </is>
      </c>
      <c r="D11" s="34" t="n">
        <v>0.48</v>
      </c>
      <c r="E11" s="35" t="n">
        <v>0.6</v>
      </c>
      <c r="F11" s="29" t="n"/>
      <c r="G11" s="30">
        <f>IF(F11="","",IF(UPPER(TRIM(F11))=REF!$B$22,"✓","✗"))</f>
        <v/>
      </c>
      <c r="H11" s="31" t="n"/>
      <c r="I11" s="30">
        <f>IF(H11="","",IF(ABS(H11-REF!$B$23)&lt;=0.01,"✓","✗"))</f>
        <v/>
      </c>
      <c r="J11" s="31" t="n"/>
      <c r="K11" s="30">
        <f>IF(J11="","",IF(ABS(J11-REF!$B$24)&lt;=0.01,"✓","✗"))</f>
        <v/>
      </c>
      <c r="L11" s="32" t="n"/>
      <c r="M11" s="30">
        <f>IF(L11="","",IF(ABS(L11-REF!$B$25)&lt;=0.01,"✓","✗"))</f>
        <v/>
      </c>
    </row>
    <row r="12">
      <c r="B12" s="19" t="inlineStr">
        <is>
          <t>Brique de jus 25 cl</t>
        </is>
      </c>
      <c r="C12" s="26" t="inlineStr">
        <is>
          <t>prise au linéaire, emportée</t>
        </is>
      </c>
      <c r="D12" s="27" t="n">
        <v>0.4</v>
      </c>
      <c r="E12" s="28" t="n">
        <v>0.6</v>
      </c>
      <c r="F12" s="29" t="n"/>
      <c r="G12" s="30">
        <f>IF(F12="","",IF(UPPER(TRIM(F12))=REF!$B$26,"✓","✗"))</f>
        <v/>
      </c>
      <c r="H12" s="31" t="n"/>
      <c r="I12" s="30">
        <f>IF(H12="","",IF(ABS(H12-REF!$B$27)&lt;=0.01,"✓","✗"))</f>
        <v/>
      </c>
      <c r="J12" s="31" t="n"/>
      <c r="K12" s="30">
        <f>IF(J12="","",IF(ABS(J12-REF!$B$28)&lt;=0.01,"✓","✗"))</f>
        <v/>
      </c>
      <c r="L12" s="32" t="n"/>
      <c r="M12" s="30">
        <f>IF(L12="","",IF(ABS(L12-REF!$B$29)&lt;=0.01,"✓","✗"))</f>
        <v/>
      </c>
    </row>
    <row r="13">
      <c r="B13" s="21" t="inlineStr">
        <is>
          <t>Compote à boire</t>
        </is>
      </c>
      <c r="C13" s="33" t="inlineStr">
        <is>
          <t>prise au linéaire, emportée</t>
        </is>
      </c>
      <c r="D13" s="34" t="n">
        <v>0.36</v>
      </c>
      <c r="E13" s="35" t="n">
        <v>0.6</v>
      </c>
      <c r="F13" s="29" t="n"/>
      <c r="G13" s="30">
        <f>IF(F13="","",IF(UPPER(TRIM(F13))=REF!$B$30,"✓","✗"))</f>
        <v/>
      </c>
      <c r="H13" s="31" t="n"/>
      <c r="I13" s="30">
        <f>IF(H13="","",IF(ABS(H13-REF!$B$31)&lt;=0.01,"✓","✗"))</f>
        <v/>
      </c>
      <c r="J13" s="31" t="n"/>
      <c r="K13" s="30">
        <f>IF(J13="","",IF(ABS(J13-REF!$B$32)&lt;=0.01,"✓","✗"))</f>
        <v/>
      </c>
      <c r="L13" s="32" t="n"/>
      <c r="M13" s="30">
        <f>IF(L13="","",IF(ABS(L13-REF!$B$33)&lt;=0.01,"✓","✗"))</f>
        <v/>
      </c>
    </row>
    <row r="14">
      <c r="B14" s="19" t="inlineStr">
        <is>
          <t>Sachet de bonbons</t>
        </is>
      </c>
      <c r="C14" s="26" t="inlineStr">
        <is>
          <t>présentoir de caisse</t>
        </is>
      </c>
      <c r="D14" s="27" t="n">
        <v>0.5</v>
      </c>
      <c r="E14" s="28" t="n">
        <v>0.6</v>
      </c>
      <c r="F14" s="29" t="n"/>
      <c r="G14" s="30">
        <f>IF(F14="","",IF(UPPER(TRIM(F14))=REF!$B$34,"✓","✗"))</f>
        <v/>
      </c>
      <c r="H14" s="31" t="n"/>
      <c r="I14" s="30">
        <f>IF(H14="","",IF(ABS(H14-REF!$B$35)&lt;=0.01,"✓","✗"))</f>
        <v/>
      </c>
      <c r="J14" s="31" t="n"/>
      <c r="K14" s="30">
        <f>IF(J14="","",IF(ABS(J14-REF!$B$36)&lt;=0.01,"✓","✗"))</f>
        <v/>
      </c>
      <c r="L14" s="32" t="n"/>
      <c r="M14" s="30">
        <f>IF(L14="","",IF(ABS(L14-REF!$B$37)&lt;=0.01,"✓","✗"))</f>
        <v/>
      </c>
    </row>
    <row r="15">
      <c r="B15" s="21" t="inlineStr">
        <is>
          <t>Canette de bière 33 cl</t>
        </is>
      </c>
      <c r="C15" s="33" t="inlineStr">
        <is>
          <t>fermée, emportée</t>
        </is>
      </c>
      <c r="D15" s="34" t="n">
        <v>0.8</v>
      </c>
      <c r="E15" s="35" t="n">
        <v>0.6</v>
      </c>
      <c r="F15" s="29" t="n"/>
      <c r="G15" s="30">
        <f>IF(F15="","",IF(UPPER(TRIM(F15))=REF!$B$38,"✓","✗"))</f>
        <v/>
      </c>
      <c r="H15" s="31" t="n"/>
      <c r="I15" s="30">
        <f>IF(H15="","",IF(ABS(H15-REF!$B$39)&lt;=0.01,"✓","✗"))</f>
        <v/>
      </c>
      <c r="J15" s="31" t="n"/>
      <c r="K15" s="30">
        <f>IF(J15="","",IF(ABS(J15-REF!$B$40)&lt;=0.01,"✓","✗"))</f>
        <v/>
      </c>
      <c r="L15" s="32" t="n"/>
      <c r="M15" s="30">
        <f>IF(L15="","",IF(ABS(L15-REF!$B$41)&lt;=0.01,"✓","✗"))</f>
        <v/>
      </c>
    </row>
    <row r="17" ht="26" customHeight="1">
      <c r="B17" s="36" t="inlineStr">
        <is>
          <t>Le sandwich, la canette de soda et la canette de bière ont tous les trois 60 % de taux de marque. Leurs coefficients seront-ils égaux ? Regardez votre colonne, puis dites pourquoi.</t>
        </is>
      </c>
    </row>
  </sheetData>
  <mergeCells count="3">
    <mergeCell ref="B3:M3"/>
    <mergeCell ref="B2:M2"/>
    <mergeCell ref="B17:M17"/>
  </mergeCells>
  <conditionalFormatting sqref="G6:G15">
    <cfRule type="expression" priority="1" dxfId="0">
      <formula>G6="✓"</formula>
    </cfRule>
    <cfRule type="expression" priority="2" dxfId="1">
      <formula>G6="✗"</formula>
    </cfRule>
  </conditionalFormatting>
  <conditionalFormatting sqref="I6:I15">
    <cfRule type="expression" priority="3" dxfId="0">
      <formula>I6="✓"</formula>
    </cfRule>
    <cfRule type="expression" priority="4" dxfId="1">
      <formula>I6="✗"</formula>
    </cfRule>
  </conditionalFormatting>
  <conditionalFormatting sqref="K6:K15">
    <cfRule type="expression" priority="5" dxfId="0">
      <formula>K6="✓"</formula>
    </cfRule>
    <cfRule type="expression" priority="6" dxfId="1">
      <formula>K6="✗"</formula>
    </cfRule>
  </conditionalFormatting>
  <conditionalFormatting sqref="M6:M15">
    <cfRule type="expression" priority="7" dxfId="0">
      <formula>M6="✓"</formula>
    </cfRule>
    <cfRule type="expression" priority="8" dxfId="1">
      <formula>M6="✗"</formula>
    </cfRule>
  </conditionalFormatting>
  <dataValidations count="1">
    <dataValidation sqref="F6 F7 F8 F9 F10 F11 F12 F13 F14 F15" showDropDown="0" showInputMessage="0" showErrorMessage="0" allowBlank="1" type="list">
      <formula1>"10 %,5,5 %,20 %"</formula1>
    </dataValidation>
  </dataValidation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B2:H17"/>
  <sheetViews>
    <sheetView showGridLines="0" workbookViewId="0">
      <selection activeCell="A1" sqref="A1"/>
    </sheetView>
  </sheetViews>
  <sheetFormatPr baseColWidth="8" defaultRowHeight="15"/>
  <cols>
    <col width="3" customWidth="1" min="1" max="1"/>
    <col width="12" customWidth="1" min="2" max="2"/>
    <col width="34" customWidth="1" min="3" max="3"/>
    <col width="16" customWidth="1" min="4" max="4"/>
    <col width="16" customWidth="1" min="5" max="5"/>
    <col width="8" customWidth="1" min="6" max="6"/>
    <col width="16" customWidth="1" min="7" max="7"/>
    <col width="8" customWidth="1" min="8" max="8"/>
    <col width="3" customWidth="1" min="9" max="9"/>
  </cols>
  <sheetData>
    <row r="2" ht="28" customHeight="1">
      <c r="B2" s="24" t="inlineStr">
        <is>
          <t>LE RELEVÉ DE CAISSE DU SAMEDI D’OUVERTURE</t>
        </is>
      </c>
    </row>
    <row r="3" ht="20" customHeight="1">
      <c r="B3" s="25" t="inlineStr">
        <is>
          <t>La caisse ne donne que du TTC, ventilé par taux. Le tableau de bord, lui, se remplit hors taxe. Tous les montants en euros, au centime.</t>
        </is>
      </c>
    </row>
    <row r="5" ht="30" customHeight="1">
      <c r="B5" s="17" t="inlineStr">
        <is>
          <t>Taux</t>
        </is>
      </c>
      <c r="C5" s="17" t="inlineStr">
        <is>
          <t>Ce que le corner a vendu</t>
        </is>
      </c>
      <c r="D5" s="17" t="inlineStr">
        <is>
          <t>Encaissé TTC
(€)</t>
        </is>
      </c>
      <c r="E5" s="17" t="inlineStr">
        <is>
          <t>CA hors taxe
(€)</t>
        </is>
      </c>
      <c r="F5" s="17" t="inlineStr">
        <is>
          <t>Contrôle</t>
        </is>
      </c>
      <c r="G5" s="17" t="inlineStr">
        <is>
          <t>TVA collectée
(€)</t>
        </is>
      </c>
      <c r="H5" s="17" t="inlineStr">
        <is>
          <t>Contrôle</t>
        </is>
      </c>
    </row>
    <row r="6">
      <c r="B6" s="30" t="inlineStr">
        <is>
          <t>10 %</t>
        </is>
      </c>
      <c r="C6" s="20" t="inlineStr">
        <is>
          <t>Sandwiches, salades, cafés, muffins servis</t>
        </is>
      </c>
      <c r="D6" s="27" t="n">
        <v>2002</v>
      </c>
      <c r="E6" s="31" t="n"/>
      <c r="F6" s="30">
        <f>IF(E6="","",IF(ABS(E6-REF!$B$42)&lt;=0.01,"✓","✗"))</f>
        <v/>
      </c>
      <c r="G6" s="31" t="n"/>
      <c r="H6" s="30">
        <f>IF(G6="","",IF(ABS(G6-REF!$B$43)&lt;=0.01,"✓","✗"))</f>
        <v/>
      </c>
    </row>
    <row r="7">
      <c r="B7" s="37" t="inlineStr">
        <is>
          <t>5,5 %</t>
        </is>
      </c>
      <c r="C7" s="22" t="inlineStr">
        <is>
          <t>Eaux, sodas, jus, compotes emportés</t>
        </is>
      </c>
      <c r="D7" s="34" t="n">
        <v>675.2</v>
      </c>
      <c r="E7" s="31" t="n"/>
      <c r="F7" s="30">
        <f>IF(E7="","",IF(ABS(E7-REF!$B$44)&lt;=0.01,"✓","✗"))</f>
        <v/>
      </c>
      <c r="G7" s="31" t="n"/>
      <c r="H7" s="30">
        <f>IF(G7="","",IF(ABS(G7-REF!$B$45)&lt;=0.01,"✓","✗"))</f>
        <v/>
      </c>
    </row>
    <row r="8">
      <c r="B8" s="30" t="inlineStr">
        <is>
          <t>20 %</t>
        </is>
      </c>
      <c r="C8" s="20" t="inlineStr">
        <is>
          <t>Confiserie et bière</t>
        </is>
      </c>
      <c r="D8" s="27" t="n">
        <v>288</v>
      </c>
      <c r="E8" s="31" t="n"/>
      <c r="F8" s="30">
        <f>IF(E8="","",IF(ABS(E8-REF!$B$46)&lt;=0.01,"✓","✗"))</f>
        <v/>
      </c>
      <c r="G8" s="31" t="n"/>
      <c r="H8" s="30">
        <f>IF(G8="","",IF(ABS(G8-REF!$B$47)&lt;=0.01,"✓","✗"))</f>
        <v/>
      </c>
    </row>
    <row r="9">
      <c r="B9" s="38" t="inlineStr">
        <is>
          <t>TOTAL</t>
        </is>
      </c>
      <c r="C9" s="39" t="inlineStr">
        <is>
          <t>La journée entière</t>
        </is>
      </c>
      <c r="D9" s="40" t="n">
        <v>2965.2</v>
      </c>
      <c r="E9" s="31" t="n"/>
      <c r="F9" s="30">
        <f>IF(E9="","",IF(ABS(E9-REF!$B$48)&lt;=0.01,"✓","✗"))</f>
        <v/>
      </c>
      <c r="G9" s="31" t="n"/>
      <c r="H9" s="30">
        <f>IF(G9="","",IF(ABS(G9-REF!$B$49)&lt;=0.01,"✓","✗"))</f>
        <v/>
      </c>
    </row>
    <row r="11">
      <c r="B11" s="3" t="inlineStr">
        <is>
          <t>Trois questions sur cette journée</t>
        </is>
      </c>
    </row>
    <row r="12" ht="30" customHeight="1">
      <c r="B12" s="17" t="inlineStr">
        <is>
          <t>N°</t>
        </is>
      </c>
      <c r="C12" s="17" t="inlineStr">
        <is>
          <t>La question</t>
        </is>
      </c>
      <c r="D12" s="5" t="n"/>
      <c r="E12" s="17" t="inlineStr">
        <is>
          <t>Votre réponse</t>
        </is>
      </c>
      <c r="F12" s="5" t="n"/>
      <c r="G12" s="17" t="inlineStr">
        <is>
          <t>Contrôle</t>
        </is>
      </c>
      <c r="H12" s="41" t="inlineStr"/>
    </row>
    <row r="13" ht="30" customHeight="1">
      <c r="B13" s="30" t="inlineStr">
        <is>
          <t>1</t>
        </is>
      </c>
      <c r="C13" s="42" t="inlineStr">
        <is>
          <t>Additionnez le CA hors taxe et la TVA de la journée. Quel montant obtenez-vous, en euros ?</t>
        </is>
      </c>
      <c r="D13" s="5" t="n"/>
      <c r="E13" s="31" t="n"/>
      <c r="F13" s="5" t="n"/>
      <c r="G13" s="30">
        <f>IF(E13="","",IF(ABS(E13-REF!$B$50)&lt;=0.01,"✓","✗"))</f>
        <v/>
      </c>
      <c r="H13" s="20" t="inlineStr"/>
    </row>
    <row r="14" ht="30" customHeight="1">
      <c r="B14" s="37" t="inlineStr">
        <is>
          <t>2</t>
        </is>
      </c>
      <c r="C14" s="43" t="inlineStr">
        <is>
          <t>Quel est le taux moyen réel de TVA de la journée ? En pourcentage, deux décimales — tapez le nombre seul.</t>
        </is>
      </c>
      <c r="D14" s="5" t="n"/>
      <c r="E14" s="44" t="n"/>
      <c r="F14" s="5" t="n"/>
      <c r="G14" s="30">
        <f>IF(E14="","",IF(ABS(E14-REF!$B$51)&lt;=0.005,"✓","✗"))</f>
        <v/>
      </c>
      <c r="H14" s="22" t="inlineStr"/>
    </row>
    <row r="15" ht="30" customHeight="1">
      <c r="B15" s="30" t="inlineStr">
        <is>
          <t>3</t>
        </is>
      </c>
      <c r="C15" s="42" t="inlineStr">
        <is>
          <t>Un collègue divise le total encaissé par 1,10, d’un seul coup. Quel CA hors taxe obtient-il, en euros ?</t>
        </is>
      </c>
      <c r="D15" s="5" t="n"/>
      <c r="E15" s="31" t="n"/>
      <c r="F15" s="5" t="n"/>
      <c r="G15" s="30">
        <f>IF(E15="","",IF(ABS(E15-REF!$B$52)&lt;=0.01,"✓","✗"))</f>
        <v/>
      </c>
      <c r="H15" s="20" t="inlineStr"/>
    </row>
    <row r="17" ht="26" customHeight="1">
      <c r="B17" s="36" t="inlineStr">
        <is>
          <t>Le sens de l’erreur dépend du mix vendu : ici elle minore le chiffre d’affaires, sur la semaine du rayon elle le majorait. Dans les deux cas, elle est trop petite pour être vue.</t>
        </is>
      </c>
    </row>
  </sheetData>
  <mergeCells count="12">
    <mergeCell ref="E12:F12"/>
    <mergeCell ref="C12:D12"/>
    <mergeCell ref="B12"/>
    <mergeCell ref="B17:H17"/>
    <mergeCell ref="E15:F15"/>
    <mergeCell ref="C15:D15"/>
    <mergeCell ref="C14:D14"/>
    <mergeCell ref="B2:H2"/>
    <mergeCell ref="E13:F13"/>
    <mergeCell ref="C13:D13"/>
    <mergeCell ref="E14:F14"/>
    <mergeCell ref="B3:H3"/>
  </mergeCells>
  <conditionalFormatting sqref="F6:F9">
    <cfRule type="expression" priority="1" dxfId="0">
      <formula>F6="✓"</formula>
    </cfRule>
    <cfRule type="expression" priority="2" dxfId="1">
      <formula>F6="✗"</formula>
    </cfRule>
  </conditionalFormatting>
  <conditionalFormatting sqref="H6:H9">
    <cfRule type="expression" priority="3" dxfId="0">
      <formula>H6="✓"</formula>
    </cfRule>
    <cfRule type="expression" priority="4" dxfId="1">
      <formula>H6="✗"</formula>
    </cfRule>
  </conditionalFormatting>
  <conditionalFormatting sqref="G13:G15">
    <cfRule type="expression" priority="5" dxfId="0">
      <formula>G13="✓"</formula>
    </cfRule>
    <cfRule type="expression" priority="6" dxfId="1">
      <formula>G13="✗"</formula>
    </cfRule>
  </conditionalFormatting>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B2:I19"/>
  <sheetViews>
    <sheetView showGridLines="0" workbookViewId="0">
      <selection activeCell="A1" sqref="A1"/>
    </sheetView>
  </sheetViews>
  <sheetFormatPr baseColWidth="8" defaultRowHeight="15"/>
  <cols>
    <col width="3" customWidth="1" min="1" max="1"/>
    <col width="28" customWidth="1" min="2" max="2"/>
    <col width="15" customWidth="1" min="3" max="3"/>
    <col width="8" customWidth="1" min="4" max="4"/>
    <col width="15" customWidth="1" min="5" max="5"/>
    <col width="13" customWidth="1" min="6" max="6"/>
    <col width="8" customWidth="1" min="7" max="7"/>
    <col width="13" customWidth="1" min="8" max="8"/>
    <col width="8" customWidth="1" min="9" max="9"/>
    <col width="3" customWidth="1" min="10" max="10"/>
  </cols>
  <sheetData>
    <row r="2" ht="28" customHeight="1">
      <c r="B2" s="24" t="inlineStr">
        <is>
          <t>LE TABLEAU DE BORD DE LA JOURNÉE</t>
        </is>
      </c>
    </row>
    <row r="3" ht="20" customHeight="1">
      <c r="B3" s="25" t="inlineStr">
        <is>
          <t>Tout se lit hors taxe. Les données brutes sont fournies, les indicateurs sont à calculer. L’unité attendue est écrite sur chaque ligne et dans chaque en-tête.</t>
        </is>
      </c>
    </row>
    <row r="5">
      <c r="B5" s="3" t="inlineStr">
        <is>
          <t>Ce que vous savez déjà</t>
        </is>
      </c>
    </row>
    <row r="6" ht="30" customHeight="1">
      <c r="B6" s="17" t="inlineStr">
        <is>
          <t>Donnée</t>
        </is>
      </c>
      <c r="C6" s="17" t="inlineStr">
        <is>
          <t>Valeur</t>
        </is>
      </c>
    </row>
    <row r="7">
      <c r="B7" s="19" t="inlineStr">
        <is>
          <t>Coût d’achat des marchandises vendues</t>
        </is>
      </c>
      <c r="C7" s="27" t="n">
        <v>1080</v>
      </c>
    </row>
    <row r="8">
      <c r="B8" s="21" t="inlineStr">
        <is>
          <t>Nombre de tickets</t>
        </is>
      </c>
      <c r="C8" s="45" t="n">
        <v>540</v>
      </c>
    </row>
    <row r="9">
      <c r="B9" s="19" t="inlineStr">
        <is>
          <t>Objectif de CA hors taxe du jour</t>
        </is>
      </c>
      <c r="C9" s="27" t="n">
        <v>2500</v>
      </c>
    </row>
    <row r="10">
      <c r="B10" s="21" t="inlineStr">
        <is>
          <t>Objectif de panier moyen</t>
        </is>
      </c>
      <c r="C10" s="34" t="n">
        <v>5.2</v>
      </c>
    </row>
    <row r="12">
      <c r="B12" s="3" t="inlineStr">
        <is>
          <t>Ce que vous devez calculer</t>
        </is>
      </c>
    </row>
    <row r="13" ht="30" customHeight="1">
      <c r="B13" s="17" t="inlineStr">
        <is>
          <t>Indicateur</t>
        </is>
      </c>
      <c r="C13" s="17" t="inlineStr">
        <is>
          <t>Réalisé</t>
        </is>
      </c>
      <c r="D13" s="17" t="inlineStr">
        <is>
          <t>Contrôle</t>
        </is>
      </c>
      <c r="E13" s="17" t="inlineStr">
        <is>
          <t>Objectif
(€)</t>
        </is>
      </c>
      <c r="F13" s="17" t="inlineStr">
        <is>
          <t>Écart réalisé − objectif
(€, avec le signe)</t>
        </is>
      </c>
      <c r="G13" s="17" t="inlineStr">
        <is>
          <t>Contrôle</t>
        </is>
      </c>
      <c r="H13" s="17" t="inlineStr">
        <is>
          <t>Taux de réalisation
(%, une décimale)</t>
        </is>
      </c>
      <c r="I13" s="17" t="inlineStr">
        <is>
          <t>Contrôle</t>
        </is>
      </c>
    </row>
    <row r="14" ht="24" customHeight="1">
      <c r="B14" s="19" t="inlineStr">
        <is>
          <t>Chiffre d’affaires hors taxe  (€)</t>
        </is>
      </c>
      <c r="C14" s="31" t="n"/>
      <c r="D14" s="30">
        <f>IF(C14="","",IF(ABS(C14-REF!$B$48)&lt;=0.01,"✓","✗"))</f>
        <v/>
      </c>
      <c r="E14" s="27" t="n">
        <v>2500</v>
      </c>
      <c r="F14" s="31" t="n"/>
      <c r="G14" s="30">
        <f>IF(F14="","",IF(ABS(F14-REF!$B$57)&lt;=0.01,"✓","✗"))</f>
        <v/>
      </c>
      <c r="H14" s="46" t="n"/>
      <c r="I14" s="30">
        <f>IF(H14="","",IF(ABS(H14-REF!$B$58)&lt;=0.05,"✓","✗"))</f>
        <v/>
      </c>
    </row>
    <row r="15" ht="24" customHeight="1">
      <c r="B15" s="21" t="inlineStr">
        <is>
          <t>Marge brute  (€)</t>
        </is>
      </c>
      <c r="C15" s="31" t="n"/>
      <c r="D15" s="30">
        <f>IF(C15="","",IF(ABS(C15-REF!$B$54)&lt;=0.01,"✓","✗"))</f>
        <v/>
      </c>
      <c r="E15" s="47" t="inlineStr">
        <is>
          <t>—</t>
        </is>
      </c>
      <c r="F15" s="47" t="inlineStr">
        <is>
          <t>—</t>
        </is>
      </c>
      <c r="G15" s="47" t="inlineStr">
        <is>
          <t>—</t>
        </is>
      </c>
      <c r="H15" s="47" t="inlineStr">
        <is>
          <t>—</t>
        </is>
      </c>
      <c r="I15" s="47" t="inlineStr">
        <is>
          <t>—</t>
        </is>
      </c>
    </row>
    <row r="16" ht="24" customHeight="1">
      <c r="B16" s="19" t="inlineStr">
        <is>
          <t>Taux de marque  (%, deux décimales)</t>
        </is>
      </c>
      <c r="C16" s="44" t="n"/>
      <c r="D16" s="30">
        <f>IF(C16="","",IF(ABS(C16-REF!$B$55)&lt;=0.005,"✓","✗"))</f>
        <v/>
      </c>
      <c r="E16" s="48" t="inlineStr">
        <is>
          <t>—</t>
        </is>
      </c>
      <c r="F16" s="48" t="inlineStr">
        <is>
          <t>—</t>
        </is>
      </c>
      <c r="G16" s="48" t="inlineStr">
        <is>
          <t>—</t>
        </is>
      </c>
      <c r="H16" s="48" t="inlineStr">
        <is>
          <t>—</t>
        </is>
      </c>
      <c r="I16" s="48" t="inlineStr">
        <is>
          <t>—</t>
        </is>
      </c>
    </row>
    <row r="17" ht="24" customHeight="1">
      <c r="B17" s="21" t="inlineStr">
        <is>
          <t>Panier moyen  (€)</t>
        </is>
      </c>
      <c r="C17" s="31" t="n"/>
      <c r="D17" s="30">
        <f>IF(C17="","",IF(ABS(C17-REF!$B$56)&lt;=0.01,"✓","✗"))</f>
        <v/>
      </c>
      <c r="E17" s="34" t="n">
        <v>5.2</v>
      </c>
      <c r="F17" s="31" t="n"/>
      <c r="G17" s="30">
        <f>IF(F17="","",IF(ABS(F17-REF!$B$59)&lt;=0.01,"✓","✗"))</f>
        <v/>
      </c>
      <c r="H17" s="46" t="n"/>
      <c r="I17" s="30">
        <f>IF(H17="","",IF(ABS(H17-REF!$B$60)&lt;=0.05,"✓","✗"))</f>
        <v/>
      </c>
    </row>
    <row r="19" ht="22" customHeight="1">
      <c r="B19" s="36" t="inlineStr">
        <is>
          <t>Deux de ces quatre lignes racontent la même histoire. Laquelle, et pourquoi ? C’est la feuille 5.</t>
        </is>
      </c>
    </row>
  </sheetData>
  <mergeCells count="3">
    <mergeCell ref="B3:I3"/>
    <mergeCell ref="B19:I19"/>
    <mergeCell ref="B2:I2"/>
  </mergeCells>
  <conditionalFormatting sqref="D14:D17">
    <cfRule type="expression" priority="1" dxfId="0">
      <formula>D14="✓"</formula>
    </cfRule>
    <cfRule type="expression" priority="2" dxfId="1">
      <formula>D14="✗"</formula>
    </cfRule>
  </conditionalFormatting>
  <conditionalFormatting sqref="G14:G17">
    <cfRule type="expression" priority="3" dxfId="0">
      <formula>G14="✓"</formula>
    </cfRule>
    <cfRule type="expression" priority="4" dxfId="1">
      <formula>G14="✗"</formula>
    </cfRule>
  </conditionalFormatting>
  <conditionalFormatting sqref="I14:I17">
    <cfRule type="expression" priority="5" dxfId="0">
      <formula>I14="✓"</formula>
    </cfRule>
    <cfRule type="expression" priority="6" dxfId="1">
      <formula>I14="✗"</formula>
    </cfRule>
  </conditionalFormatting>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B2:E11"/>
  <sheetViews>
    <sheetView showGridLines="0" workbookViewId="0">
      <selection activeCell="A1" sqref="A1"/>
    </sheetView>
  </sheetViews>
  <sheetFormatPr baseColWidth="8" defaultRowHeight="15"/>
  <cols>
    <col width="3" customWidth="1" min="1" max="1"/>
    <col width="6" customWidth="1" min="2" max="2"/>
    <col width="62" customWidth="1" min="3" max="3"/>
    <col width="34" customWidth="1" min="4" max="4"/>
    <col width="10" customWidth="1" min="5" max="5"/>
    <col width="3" customWidth="1" min="6" max="6"/>
  </cols>
  <sheetData>
    <row r="2" ht="28" customHeight="1">
      <c r="B2" s="24" t="inlineStr">
        <is>
          <t>LIRE SES RÉSULTATS</t>
        </is>
      </c>
    </row>
    <row r="3" ht="20" customHeight="1">
      <c r="B3" s="25" t="inlineStr">
        <is>
          <t>Quatre questions. Les réponses sont dans les listes déroulantes.</t>
        </is>
      </c>
    </row>
    <row r="5" ht="30" customHeight="1">
      <c r="B5" s="17" t="inlineStr">
        <is>
          <t>N°</t>
        </is>
      </c>
      <c r="C5" s="17" t="inlineStr">
        <is>
          <t>La question</t>
        </is>
      </c>
      <c r="D5" s="17" t="inlineStr">
        <is>
          <t>Votre réponse
(liste déroulante)</t>
        </is>
      </c>
      <c r="E5" s="17" t="inlineStr">
        <is>
          <t>Contrôle</t>
        </is>
      </c>
    </row>
    <row r="6" ht="34" customHeight="1">
      <c r="B6" s="30" t="inlineStr">
        <is>
          <t>1</t>
        </is>
      </c>
      <c r="C6" s="42" t="inlineStr">
        <is>
          <t>Le corner a-t-il tenu son objectif de chiffre d’affaires ?</t>
        </is>
      </c>
      <c r="D6" s="29" t="n"/>
      <c r="E6" s="30">
        <f>IF(D6="","",IF(UPPER(TRIM(D6))=REF!$B$61,"✓","✗"))</f>
        <v/>
      </c>
    </row>
    <row r="7" ht="34" customHeight="1">
      <c r="B7" s="37" t="inlineStr">
        <is>
          <t>2</t>
        </is>
      </c>
      <c r="C7" s="43" t="inlineStr">
        <is>
          <t>Le panier moyen est sous l’objectif alors que le CA le dépasse. Qu’est-ce qui a porté le chiffre d’affaires ?</t>
        </is>
      </c>
      <c r="D7" s="29" t="n"/>
      <c r="E7" s="30">
        <f>IF(D7="","",IF(UPPER(TRIM(D7))=REF!$B$62,"✓","✗"))</f>
        <v/>
      </c>
    </row>
    <row r="8" ht="34" customHeight="1">
      <c r="B8" s="30" t="inlineStr">
        <is>
          <t>3</t>
        </is>
      </c>
      <c r="C8" s="42" t="inlineStr">
        <is>
          <t>Le taux moyen réel de TVA est sous 10 %. Qu’est-ce que cela dit du mix vendu ?</t>
        </is>
      </c>
      <c r="D8" s="29" t="n"/>
      <c r="E8" s="30">
        <f>IF(D8="","",IF(UPPER(TRIM(D8))=REF!$B$63,"✓","✗"))</f>
        <v/>
      </c>
    </row>
    <row r="9" ht="34" customHeight="1">
      <c r="B9" s="37" t="inlineStr">
        <is>
          <t>4</t>
        </is>
      </c>
      <c r="C9" s="43" t="inlineStr">
        <is>
          <t>Quel indicateur suivriez-vous pour redresser le panier moyen ?</t>
        </is>
      </c>
      <c r="D9" s="29" t="n"/>
      <c r="E9" s="30">
        <f>IF(D9="","",IF(UPPER(TRIM(D9))=REF!$B$64,"✓","✗"))</f>
        <v/>
      </c>
    </row>
    <row r="11" ht="24" customHeight="1">
      <c r="B11" s="49" t="inlineStr">
        <is>
          <t>La compétence visée : analyser les indicateurs de l’unité marchande et proposer des ajustements à sa hiérarchie. La question 4 est celle qui la valide.</t>
        </is>
      </c>
    </row>
  </sheetData>
  <mergeCells count="3">
    <mergeCell ref="B11:E11"/>
    <mergeCell ref="B3:E3"/>
    <mergeCell ref="B2:E2"/>
  </mergeCells>
  <conditionalFormatting sqref="E6:E9">
    <cfRule type="expression" priority="1" dxfId="0">
      <formula>E6="✓"</formula>
    </cfRule>
    <cfRule type="expression" priority="2" dxfId="1">
      <formula>E6="✗"</formula>
    </cfRule>
  </conditionalFormatting>
  <dataValidations count="4">
    <dataValidation sqref="D6" showDropDown="0" showInputMessage="0" showErrorMessage="0" allowBlank="1" type="list">
      <formula1>"OUI,NON"</formula1>
    </dataValidation>
    <dataValidation sqref="D7" showDropDown="0" showInputMessage="0" showErrorMessage="0" allowBlank="1" type="list">
      <formula1>"LE NOMBRE DE CLIENTS,LA VALEUR DE CHAQUE VENTE,LE TAUX DE MARQUE"</formula1>
    </dataValidation>
    <dataValidation sqref="D8" showDropDown="0" showInputMessage="0" showErrorMessage="0" allowBlank="1" type="list">
      <formula1>"LA PART DES PRODUITS À 5.5 %,LA PART DES PRODUITS À 20 %,LA PART DES PRODUITS À 10 %"</formula1>
    </dataValidation>
    <dataValidation sqref="D9" showDropDown="0" showInputMessage="0" showErrorMessage="0" allowBlank="1" type="list">
      <formula1>"INDICE DE VENTE,TAUX DE MARQUE,DÉMARQUE INCONNUE"</formula1>
    </dataValidation>
  </dataValidation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B2:I16"/>
  <sheetViews>
    <sheetView showGridLines="0" workbookViewId="0">
      <selection activeCell="A1" sqref="A1"/>
    </sheetView>
  </sheetViews>
  <sheetFormatPr baseColWidth="8" defaultRowHeight="15"/>
  <cols>
    <col width="3" customWidth="1" min="1" max="1"/>
    <col width="26" customWidth="1" min="2" max="2"/>
    <col width="14" customWidth="1" min="3" max="3"/>
    <col width="8" customWidth="1" min="4" max="4"/>
    <col width="12" customWidth="1" min="5" max="5"/>
    <col width="4" customWidth="1" min="6" max="6"/>
    <col width="24" customWidth="1" min="7" max="7"/>
    <col width="16" customWidth="1" min="8" max="8"/>
    <col width="56" customWidth="1" min="9" max="9"/>
    <col width="3" customWidth="1" min="10" max="10"/>
  </cols>
  <sheetData>
    <row r="2" ht="28" customHeight="1">
      <c r="B2" s="24" t="inlineStr">
        <is>
          <t>MON SCORE</t>
        </is>
      </c>
      <c r="G2" s="24" t="inlineStr">
        <is>
          <t>CORRIGÉ COMMENTÉ</t>
        </is>
      </c>
    </row>
    <row r="3" ht="20" customHeight="1">
      <c r="B3" s="25" t="inlineStr">
        <is>
          <t>Se met à jour tout seul, au fur et à mesure de vos saisies.</t>
        </is>
      </c>
      <c r="G3" s="25" t="inlineStr">
        <is>
          <t>À lire après avoir tout tenté. Les valeurs sont déjà contrôlées : ici, on explique.</t>
        </is>
      </c>
    </row>
    <row r="5" ht="30" customHeight="1">
      <c r="B5" s="17" t="inlineStr">
        <is>
          <t>Feuille</t>
        </is>
      </c>
      <c r="C5" s="17" t="inlineStr">
        <is>
          <t>Réponses justes</t>
        </is>
      </c>
      <c r="D5" s="17" t="inlineStr">
        <is>
          <t>Sur</t>
        </is>
      </c>
      <c r="E5" s="17" t="inlineStr">
        <is>
          <t>Réussite</t>
        </is>
      </c>
      <c r="G5" s="17" t="inlineStr">
        <is>
          <t>Le point</t>
        </is>
      </c>
      <c r="H5" s="17" t="inlineStr">
        <is>
          <t>Le chiffre</t>
        </is>
      </c>
      <c r="I5" s="17" t="inlineStr">
        <is>
          <t>Ce qu’il faut comprendre</t>
        </is>
      </c>
    </row>
    <row r="6" ht="34" customHeight="1">
      <c r="B6" s="19" t="inlineStr">
        <is>
          <t>2. Référencer</t>
        </is>
      </c>
      <c r="C6" s="48">
        <f>IF('2. Référencer'!G6="✓",1,0)+IF('2. Référencer'!I6="✓",1,0)+IF('2. Référencer'!K6="✓",1,0)+IF('2. Référencer'!M6="✓",1,0)+IF('2. Référencer'!G7="✓",1,0)+IF('2. Référencer'!I7="✓",1,0)+IF('2. Référencer'!K7="✓",1,0)+IF('2. Référencer'!M7="✓",1,0)+IF('2. Référencer'!G8="✓",1,0)+IF('2. Référencer'!I8="✓",1,0)+IF('2. Référencer'!K8="✓",1,0)+IF('2. Référencer'!M8="✓",1,0)+IF('2. Référencer'!G9="✓",1,0)+IF('2. Référencer'!I9="✓",1,0)+IF('2. Référencer'!K9="✓",1,0)+IF('2. Référencer'!M9="✓",1,0)+IF('2. Référencer'!G10="✓",1,0)+IF('2. Référencer'!I10="✓",1,0)+IF('2. Référencer'!K10="✓",1,0)+IF('2. Référencer'!M10="✓",1,0)+IF('2. Référencer'!G11="✓",1,0)+IF('2. Référencer'!I11="✓",1,0)+IF('2. Référencer'!K11="✓",1,0)+IF('2. Référencer'!M11="✓",1,0)+IF('2. Référencer'!G12="✓",1,0)+IF('2. Référencer'!I12="✓",1,0)+IF('2. Référencer'!K12="✓",1,0)+IF('2. Référencer'!M12="✓",1,0)+IF('2. Référencer'!G13="✓",1,0)+IF('2. Référencer'!I13="✓",1,0)+IF('2. Référencer'!K13="✓",1,0)+IF('2. Référencer'!M13="✓",1,0)+IF('2. Référencer'!G14="✓",1,0)+IF('2. Référencer'!I14="✓",1,0)+IF('2. Référencer'!K14="✓",1,0)+IF('2. Référencer'!M14="✓",1,0)+IF('2. Référencer'!G15="✓",1,0)+IF('2. Référencer'!I15="✓",1,0)+IF('2. Référencer'!K15="✓",1,0)+IF('2. Référencer'!M15="✓",1,0)</f>
        <v/>
      </c>
      <c r="D6" s="48" t="n">
        <v>40</v>
      </c>
      <c r="E6" s="50">
        <f>IF(D6=0,"",C6/D6)</f>
        <v/>
      </c>
      <c r="G6" s="19" t="inlineStr">
        <is>
          <t>Le taux d’un produit</t>
        </is>
      </c>
      <c r="H6" s="51" t="inlineStr">
        <is>
          <t>la situation</t>
        </is>
      </c>
      <c r="I6" s="52" t="inlineStr">
        <is>
          <t>Le café et le muffin sont à 10 % : c’est le contenant ouvert qui décide, pas le fait que ce ne soit « pas un repas ». Les produits scellés emportés sont à 5,5 %.</t>
        </is>
      </c>
    </row>
    <row r="7" ht="34" customHeight="1">
      <c r="B7" s="21" t="inlineStr">
        <is>
          <t>3. Le samedi d’ouverture</t>
        </is>
      </c>
      <c r="C7" s="47">
        <f>IF('3. Le samedi d’ouverture'!F6="✓",1,0)+IF('3. Le samedi d’ouverture'!H6="✓",1,0)+IF('3. Le samedi d’ouverture'!F7="✓",1,0)+IF('3. Le samedi d’ouverture'!H7="✓",1,0)+IF('3. Le samedi d’ouverture'!F8="✓",1,0)+IF('3. Le samedi d’ouverture'!H8="✓",1,0)+IF('3. Le samedi d’ouverture'!F9="✓",1,0)+IF('3. Le samedi d’ouverture'!H9="✓",1,0)+IF('3. Le samedi d’ouverture'!G13="✓",1,0)+IF('3. Le samedi d’ouverture'!G14="✓",1,0)+IF('3. Le samedi d’ouverture'!G15="✓",1,0)</f>
        <v/>
      </c>
      <c r="D7" s="47" t="n">
        <v>11</v>
      </c>
      <c r="E7" s="53">
        <f>IF(D7=0,"",C7/D7)</f>
        <v/>
      </c>
      <c r="G7" s="21" t="inlineStr">
        <is>
          <t>Le prix de vente</t>
        </is>
      </c>
      <c r="H7" s="54" t="inlineStr">
        <is>
          <t>PA ÷ (1 − marque)</t>
        </is>
      </c>
      <c r="I7" s="55" t="inlineStr">
        <is>
          <t>Puis on monte au TTC avec le multiplicateur du taux, et on arrondit au centime. Le coefficient se calcule sur le prix AFFICHÉ, pas sur le hors taxe.</t>
        </is>
      </c>
    </row>
    <row r="8" ht="34" customHeight="1">
      <c r="B8" s="19" t="inlineStr">
        <is>
          <t>4. Tableau de bord</t>
        </is>
      </c>
      <c r="C8" s="48">
        <f>IF('4. Tableau de bord'!D14="✓",1,0)+IF('4. Tableau de bord'!G14="✓",1,0)+IF('4. Tableau de bord'!I14="✓",1,0)+IF('4. Tableau de bord'!D15="✓",1,0)+IF('4. Tableau de bord'!D16="✓",1,0)+IF('4. Tableau de bord'!D17="✓",1,0)+IF('4. Tableau de bord'!G17="✓",1,0)+IF('4. Tableau de bord'!I17="✓",1,0)</f>
        <v/>
      </c>
      <c r="D8" s="48" t="n">
        <v>8</v>
      </c>
      <c r="E8" s="50">
        <f>IF(D8=0,"",C8/D8)</f>
        <v/>
      </c>
      <c r="G8" s="19" t="inlineStr">
        <is>
          <t>Les trois coefficients</t>
        </is>
      </c>
      <c r="H8" s="51" t="inlineStr">
        <is>
          <t>2,75 · 2,65 · 3,00</t>
        </is>
      </c>
      <c r="I8" s="52" t="inlineStr">
        <is>
          <t>Sandwich, canette de soda, bière : 60 % de marque pour les trois. L’écart entre leurs coefficients vient uniquement de la TVA.</t>
        </is>
      </c>
    </row>
    <row r="9" ht="34" customHeight="1">
      <c r="B9" s="21" t="inlineStr">
        <is>
          <t>5. Lire ses résultats</t>
        </is>
      </c>
      <c r="C9" s="47">
        <f>IF('5. Lire ses résultats'!E6="✓",1,0)+IF('5. Lire ses résultats'!E7="✓",1,0)+IF('5. Lire ses résultats'!E8="✓",1,0)+IF('5. Lire ses résultats'!E9="✓",1,0)</f>
        <v/>
      </c>
      <c r="D9" s="47" t="n">
        <v>4</v>
      </c>
      <c r="E9" s="53">
        <f>IF(D9=0,"",C9/D9)</f>
        <v/>
      </c>
      <c r="G9" s="21" t="inlineStr">
        <is>
          <t>CA hors taxe du samedi</t>
        </is>
      </c>
      <c r="H9" s="54" t="inlineStr">
        <is>
          <t>2 700,00 €</t>
        </is>
      </c>
      <c r="I9" s="55" t="inlineStr">
        <is>
          <t>La somme des trois lignes ventilées, jamais une division du total encaissé.</t>
        </is>
      </c>
    </row>
    <row r="10" ht="34" customHeight="1">
      <c r="B10" s="39" t="inlineStr">
        <is>
          <t>TOTAL</t>
        </is>
      </c>
      <c r="C10" s="38">
        <f>SUM(C6:C9)</f>
        <v/>
      </c>
      <c r="D10" s="38" t="n">
        <v>63</v>
      </c>
      <c r="E10" s="56">
        <f>C10/D10</f>
        <v/>
      </c>
      <c r="G10" s="19" t="inlineStr">
        <is>
          <t>Le contrôle</t>
        </is>
      </c>
      <c r="H10" s="51" t="inlineStr">
        <is>
          <t>2 965,20 €</t>
        </is>
      </c>
      <c r="I10" s="52" t="inlineStr">
        <is>
          <t>2 700,00 + 265,20 = 2 965,20 €. Exactement ce que la caisse a compté.</t>
        </is>
      </c>
    </row>
    <row r="11" ht="34" customHeight="1">
      <c r="G11" s="21" t="inlineStr">
        <is>
          <t>Taux moyen réel</t>
        </is>
      </c>
      <c r="H11" s="54" t="inlineStr">
        <is>
          <t>9,82 %</t>
        </is>
      </c>
      <c r="I11" s="55" t="inlineStr">
        <is>
          <t>Sous 10 % : la part des produits à 5,5 % est forte. Un corner de gare vend beaucoup de nomade conservable — c’est cohérent avec le lieu.</t>
        </is>
      </c>
    </row>
    <row r="12" ht="34" customHeight="1">
      <c r="B12" s="57">
        <f>IF(E10=1,"Sans faute. Vous savez transposer la méthode à un rayon que vous n’avez jamais vu.",IF(E10&gt;=0.8,"Très bien. Reprenez les lignes marquées ✗ : elles viennent presque toujours du même geste.",IF(E10&gt;=0.5,"À consolider. Revoyez la règle de décision et les multiplicateurs, puis reprenez les feuilles 2 et 3.","Reprenez le mémo section par section, puis refaites la feuille 2 ligne par ligne.")))</f>
        <v/>
      </c>
      <c r="C12" s="10" t="n"/>
      <c r="D12" s="10" t="n"/>
      <c r="E12" s="11" t="n"/>
      <c r="G12" s="19" t="inlineStr">
        <is>
          <t>Le raccourci</t>
        </is>
      </c>
      <c r="H12" s="51" t="inlineStr">
        <is>
          <t>2 695,64 €</t>
        </is>
      </c>
      <c r="I12" s="52" t="inlineStr">
        <is>
          <t>Diviser le total par 1,10 donne -4,36 € d’écart. Ici l’erreur MINORE le chiffre d’affaires : le sens dépend du mix vendu.</t>
        </is>
      </c>
    </row>
    <row r="13" ht="34" customHeight="1">
      <c r="B13" s="12" t="n"/>
      <c r="C13" s="13" t="n"/>
      <c r="D13" s="13" t="n"/>
      <c r="E13" s="14" t="n"/>
      <c r="G13" s="21" t="inlineStr">
        <is>
          <t>CA et panier moyen</t>
        </is>
      </c>
      <c r="H13" s="54" t="inlineStr">
        <is>
          <t>108,0 % et 96,2 %</t>
        </is>
      </c>
      <c r="I13" s="55" t="inlineStr">
        <is>
          <t>L’objectif de CA est dépassé alors que le panier est en dessous : ce sont les 540 clients qui ont porté la journée, pas la valeur de chaque vente.</t>
        </is>
      </c>
    </row>
    <row r="14" ht="34" customHeight="1">
      <c r="G14" s="19" t="inlineStr">
        <is>
          <t>L’action à proposer</t>
        </is>
      </c>
      <c r="H14" s="51" t="inlineStr">
        <is>
          <t>l’indice de vente</t>
        </is>
      </c>
      <c r="I14" s="52" t="inlineStr">
        <is>
          <t>Pour redresser le panier moyen, on travaille le nombre d’articles par ticket — la boisson proposée avec chaque sandwich. Le taux de marque ne joue pas sur le panier.</t>
        </is>
      </c>
    </row>
    <row r="16" ht="22" customHeight="1">
      <c r="G16" s="49" t="inlineStr">
        <is>
          <t>La question à se poser en poste : « ce total mélange-t-il plusieurs taux ? » Si oui, on ventile. Toujours.</t>
        </is>
      </c>
    </row>
  </sheetData>
  <mergeCells count="6">
    <mergeCell ref="G2:I2"/>
    <mergeCell ref="G16:I16"/>
    <mergeCell ref="B12:E13"/>
    <mergeCell ref="G3:I3"/>
    <mergeCell ref="B3:E3"/>
    <mergeCell ref="B2:E2"/>
  </mergeCell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sheetData>
    <row r="1">
      <c r="A1" s="19" t="inlineStr">
        <is>
          <t>clé</t>
        </is>
      </c>
      <c r="B1" s="19" t="inlineStr">
        <is>
          <t>valeur</t>
        </is>
      </c>
      <c r="C1" s="19" t="inlineStr">
        <is>
          <t>type</t>
        </is>
      </c>
    </row>
    <row r="2">
      <c r="A2" s="20" t="inlineStr">
        <is>
          <t>taux_0</t>
        </is>
      </c>
      <c r="B2" s="20" t="inlineStr">
        <is>
          <t>10 %</t>
        </is>
      </c>
      <c r="C2" s="20" t="inlineStr">
        <is>
          <t>t</t>
        </is>
      </c>
    </row>
    <row r="3">
      <c r="A3" s="20" t="inlineStr">
        <is>
          <t>ht_0</t>
        </is>
      </c>
      <c r="B3" s="20" t="n">
        <v>4.5</v>
      </c>
      <c r="C3" s="20" t="inlineStr">
        <is>
          <t>n</t>
        </is>
      </c>
    </row>
    <row r="4">
      <c r="A4" s="20" t="inlineStr">
        <is>
          <t>ttc_0</t>
        </is>
      </c>
      <c r="B4" s="20" t="n">
        <v>4.95</v>
      </c>
      <c r="C4" s="20" t="inlineStr">
        <is>
          <t>n</t>
        </is>
      </c>
    </row>
    <row r="5">
      <c r="A5" s="20" t="inlineStr">
        <is>
          <t>coef_0</t>
        </is>
      </c>
      <c r="B5" s="20" t="n">
        <v>2.75</v>
      </c>
      <c r="C5" s="20" t="inlineStr">
        <is>
          <t>n</t>
        </is>
      </c>
    </row>
    <row r="6">
      <c r="A6" s="20" t="inlineStr">
        <is>
          <t>taux_1</t>
        </is>
      </c>
      <c r="B6" s="20" t="inlineStr">
        <is>
          <t>10 %</t>
        </is>
      </c>
      <c r="C6" s="20" t="inlineStr">
        <is>
          <t>t</t>
        </is>
      </c>
    </row>
    <row r="7">
      <c r="A7" s="20" t="inlineStr">
        <is>
          <t>ht_1</t>
        </is>
      </c>
      <c r="B7" s="20" t="n">
        <v>4</v>
      </c>
      <c r="C7" s="20" t="inlineStr">
        <is>
          <t>n</t>
        </is>
      </c>
    </row>
    <row r="8">
      <c r="A8" s="20" t="inlineStr">
        <is>
          <t>ttc_1</t>
        </is>
      </c>
      <c r="B8" s="20" t="n">
        <v>4.4</v>
      </c>
      <c r="C8" s="20" t="inlineStr">
        <is>
          <t>n</t>
        </is>
      </c>
    </row>
    <row r="9">
      <c r="A9" s="20" t="inlineStr">
        <is>
          <t>coef_1</t>
        </is>
      </c>
      <c r="B9" s="20" t="n">
        <v>2.75</v>
      </c>
      <c r="C9" s="20" t="inlineStr">
        <is>
          <t>n</t>
        </is>
      </c>
    </row>
    <row r="10">
      <c r="A10" s="20" t="inlineStr">
        <is>
          <t>taux_2</t>
        </is>
      </c>
      <c r="B10" s="20" t="inlineStr">
        <is>
          <t>10 %</t>
        </is>
      </c>
      <c r="C10" s="20" t="inlineStr">
        <is>
          <t>t</t>
        </is>
      </c>
    </row>
    <row r="11">
      <c r="A11" s="20" t="inlineStr">
        <is>
          <t>ht_2</t>
        </is>
      </c>
      <c r="B11" s="20" t="n">
        <v>1.5</v>
      </c>
      <c r="C11" s="20" t="inlineStr">
        <is>
          <t>n</t>
        </is>
      </c>
    </row>
    <row r="12">
      <c r="A12" s="20" t="inlineStr">
        <is>
          <t>ttc_2</t>
        </is>
      </c>
      <c r="B12" s="20" t="n">
        <v>1.65</v>
      </c>
      <c r="C12" s="20" t="inlineStr">
        <is>
          <t>n</t>
        </is>
      </c>
    </row>
    <row r="13">
      <c r="A13" s="20" t="inlineStr">
        <is>
          <t>coef_2</t>
        </is>
      </c>
      <c r="B13" s="20" t="n">
        <v>5.5</v>
      </c>
      <c r="C13" s="20" t="inlineStr">
        <is>
          <t>n</t>
        </is>
      </c>
    </row>
    <row r="14">
      <c r="A14" s="20" t="inlineStr">
        <is>
          <t>taux_3</t>
        </is>
      </c>
      <c r="B14" s="20" t="inlineStr">
        <is>
          <t>10 %</t>
        </is>
      </c>
      <c r="C14" s="20" t="inlineStr">
        <is>
          <t>t</t>
        </is>
      </c>
    </row>
    <row r="15">
      <c r="A15" s="20" t="inlineStr">
        <is>
          <t>ht_3</t>
        </is>
      </c>
      <c r="B15" s="20" t="n">
        <v>2</v>
      </c>
      <c r="C15" s="20" t="inlineStr">
        <is>
          <t>n</t>
        </is>
      </c>
    </row>
    <row r="16">
      <c r="A16" s="20" t="inlineStr">
        <is>
          <t>ttc_3</t>
        </is>
      </c>
      <c r="B16" s="20" t="n">
        <v>2.2</v>
      </c>
      <c r="C16" s="20" t="inlineStr">
        <is>
          <t>n</t>
        </is>
      </c>
    </row>
    <row r="17">
      <c r="A17" s="20" t="inlineStr">
        <is>
          <t>coef_3</t>
        </is>
      </c>
      <c r="B17" s="20" t="n">
        <v>4.4</v>
      </c>
      <c r="C17" s="20" t="inlineStr">
        <is>
          <t>n</t>
        </is>
      </c>
    </row>
    <row r="18">
      <c r="A18" s="20" t="inlineStr">
        <is>
          <t>taux_4</t>
        </is>
      </c>
      <c r="B18" s="20" t="inlineStr">
        <is>
          <t>5,5 %</t>
        </is>
      </c>
      <c r="C18" s="20" t="inlineStr">
        <is>
          <t>t</t>
        </is>
      </c>
    </row>
    <row r="19">
      <c r="A19" s="20" t="inlineStr">
        <is>
          <t>ht_4</t>
        </is>
      </c>
      <c r="B19" s="20" t="n">
        <v>1.8</v>
      </c>
      <c r="C19" s="20" t="inlineStr">
        <is>
          <t>n</t>
        </is>
      </c>
    </row>
    <row r="20">
      <c r="A20" s="20" t="inlineStr">
        <is>
          <t>ttc_4</t>
        </is>
      </c>
      <c r="B20" s="20" t="n">
        <v>1.9</v>
      </c>
      <c r="C20" s="20" t="inlineStr">
        <is>
          <t>n</t>
        </is>
      </c>
    </row>
    <row r="21">
      <c r="A21" s="20" t="inlineStr">
        <is>
          <t>coef_4</t>
        </is>
      </c>
      <c r="B21" s="20" t="n">
        <v>2.64</v>
      </c>
      <c r="C21" s="20" t="inlineStr">
        <is>
          <t>n</t>
        </is>
      </c>
    </row>
    <row r="22">
      <c r="A22" s="20" t="inlineStr">
        <is>
          <t>taux_5</t>
        </is>
      </c>
      <c r="B22" s="20" t="inlineStr">
        <is>
          <t>5,5 %</t>
        </is>
      </c>
      <c r="C22" s="20" t="inlineStr">
        <is>
          <t>t</t>
        </is>
      </c>
    </row>
    <row r="23">
      <c r="A23" s="20" t="inlineStr">
        <is>
          <t>ht_5</t>
        </is>
      </c>
      <c r="B23" s="20" t="n">
        <v>1.2</v>
      </c>
      <c r="C23" s="20" t="inlineStr">
        <is>
          <t>n</t>
        </is>
      </c>
    </row>
    <row r="24">
      <c r="A24" s="20" t="inlineStr">
        <is>
          <t>ttc_5</t>
        </is>
      </c>
      <c r="B24" s="20" t="n">
        <v>1.27</v>
      </c>
      <c r="C24" s="20" t="inlineStr">
        <is>
          <t>n</t>
        </is>
      </c>
    </row>
    <row r="25">
      <c r="A25" s="20" t="inlineStr">
        <is>
          <t>coef_5</t>
        </is>
      </c>
      <c r="B25" s="20" t="n">
        <v>2.65</v>
      </c>
      <c r="C25" s="20" t="inlineStr">
        <is>
          <t>n</t>
        </is>
      </c>
    </row>
    <row r="26">
      <c r="A26" s="20" t="inlineStr">
        <is>
          <t>taux_6</t>
        </is>
      </c>
      <c r="B26" s="20" t="inlineStr">
        <is>
          <t>5,5 %</t>
        </is>
      </c>
      <c r="C26" s="20" t="inlineStr">
        <is>
          <t>t</t>
        </is>
      </c>
    </row>
    <row r="27">
      <c r="A27" s="20" t="inlineStr">
        <is>
          <t>ht_6</t>
        </is>
      </c>
      <c r="B27" s="20" t="n">
        <v>1</v>
      </c>
      <c r="C27" s="20" t="inlineStr">
        <is>
          <t>n</t>
        </is>
      </c>
    </row>
    <row r="28">
      <c r="A28" s="20" t="inlineStr">
        <is>
          <t>ttc_6</t>
        </is>
      </c>
      <c r="B28" s="20" t="n">
        <v>1.06</v>
      </c>
      <c r="C28" s="20" t="inlineStr">
        <is>
          <t>n</t>
        </is>
      </c>
    </row>
    <row r="29">
      <c r="A29" s="20" t="inlineStr">
        <is>
          <t>coef_6</t>
        </is>
      </c>
      <c r="B29" s="20" t="n">
        <v>2.65</v>
      </c>
      <c r="C29" s="20" t="inlineStr">
        <is>
          <t>n</t>
        </is>
      </c>
    </row>
    <row r="30">
      <c r="A30" s="20" t="inlineStr">
        <is>
          <t>taux_7</t>
        </is>
      </c>
      <c r="B30" s="20" t="inlineStr">
        <is>
          <t>5,5 %</t>
        </is>
      </c>
      <c r="C30" s="20" t="inlineStr">
        <is>
          <t>t</t>
        </is>
      </c>
    </row>
    <row r="31">
      <c r="A31" s="20" t="inlineStr">
        <is>
          <t>ht_7</t>
        </is>
      </c>
      <c r="B31" s="20" t="n">
        <v>0.9</v>
      </c>
      <c r="C31" s="20" t="inlineStr">
        <is>
          <t>n</t>
        </is>
      </c>
    </row>
    <row r="32">
      <c r="A32" s="20" t="inlineStr">
        <is>
          <t>ttc_7</t>
        </is>
      </c>
      <c r="B32" s="20" t="n">
        <v>0.95</v>
      </c>
      <c r="C32" s="20" t="inlineStr">
        <is>
          <t>n</t>
        </is>
      </c>
    </row>
    <row r="33">
      <c r="A33" s="20" t="inlineStr">
        <is>
          <t>coef_7</t>
        </is>
      </c>
      <c r="B33" s="20" t="n">
        <v>2.64</v>
      </c>
      <c r="C33" s="20" t="inlineStr">
        <is>
          <t>n</t>
        </is>
      </c>
    </row>
    <row r="34">
      <c r="A34" s="20" t="inlineStr">
        <is>
          <t>taux_8</t>
        </is>
      </c>
      <c r="B34" s="20" t="inlineStr">
        <is>
          <t>20 %</t>
        </is>
      </c>
      <c r="C34" s="20" t="inlineStr">
        <is>
          <t>t</t>
        </is>
      </c>
    </row>
    <row r="35">
      <c r="A35" s="20" t="inlineStr">
        <is>
          <t>ht_8</t>
        </is>
      </c>
      <c r="B35" s="20" t="n">
        <v>1.25</v>
      </c>
      <c r="C35" s="20" t="inlineStr">
        <is>
          <t>n</t>
        </is>
      </c>
    </row>
    <row r="36">
      <c r="A36" s="20" t="inlineStr">
        <is>
          <t>ttc_8</t>
        </is>
      </c>
      <c r="B36" s="20" t="n">
        <v>1.5</v>
      </c>
      <c r="C36" s="20" t="inlineStr">
        <is>
          <t>n</t>
        </is>
      </c>
    </row>
    <row r="37">
      <c r="A37" s="20" t="inlineStr">
        <is>
          <t>coef_8</t>
        </is>
      </c>
      <c r="B37" s="20" t="n">
        <v>3</v>
      </c>
      <c r="C37" s="20" t="inlineStr">
        <is>
          <t>n</t>
        </is>
      </c>
    </row>
    <row r="38">
      <c r="A38" s="20" t="inlineStr">
        <is>
          <t>taux_9</t>
        </is>
      </c>
      <c r="B38" s="20" t="inlineStr">
        <is>
          <t>20 %</t>
        </is>
      </c>
      <c r="C38" s="20" t="inlineStr">
        <is>
          <t>t</t>
        </is>
      </c>
    </row>
    <row r="39">
      <c r="A39" s="20" t="inlineStr">
        <is>
          <t>ht_9</t>
        </is>
      </c>
      <c r="B39" s="20" t="n">
        <v>2</v>
      </c>
      <c r="C39" s="20" t="inlineStr">
        <is>
          <t>n</t>
        </is>
      </c>
    </row>
    <row r="40">
      <c r="A40" s="20" t="inlineStr">
        <is>
          <t>ttc_9</t>
        </is>
      </c>
      <c r="B40" s="20" t="n">
        <v>2.4</v>
      </c>
      <c r="C40" s="20" t="inlineStr">
        <is>
          <t>n</t>
        </is>
      </c>
    </row>
    <row r="41">
      <c r="A41" s="20" t="inlineStr">
        <is>
          <t>coef_9</t>
        </is>
      </c>
      <c r="B41" s="20" t="n">
        <v>3</v>
      </c>
      <c r="C41" s="20" t="inlineStr">
        <is>
          <t>n</t>
        </is>
      </c>
    </row>
    <row r="42">
      <c r="A42" s="20" t="inlineStr">
        <is>
          <t>cht_0</t>
        </is>
      </c>
      <c r="B42" s="20" t="n">
        <v>1820</v>
      </c>
      <c r="C42" s="20" t="inlineStr">
        <is>
          <t>n</t>
        </is>
      </c>
    </row>
    <row r="43">
      <c r="A43" s="20" t="inlineStr">
        <is>
          <t>ctva_0</t>
        </is>
      </c>
      <c r="B43" s="20" t="n">
        <v>182</v>
      </c>
      <c r="C43" s="20" t="inlineStr">
        <is>
          <t>n</t>
        </is>
      </c>
    </row>
    <row r="44">
      <c r="A44" s="20" t="inlineStr">
        <is>
          <t>cht_1</t>
        </is>
      </c>
      <c r="B44" s="20" t="n">
        <v>640</v>
      </c>
      <c r="C44" s="20" t="inlineStr">
        <is>
          <t>n</t>
        </is>
      </c>
    </row>
    <row r="45">
      <c r="A45" s="20" t="inlineStr">
        <is>
          <t>ctva_1</t>
        </is>
      </c>
      <c r="B45" s="20" t="n">
        <v>35.2</v>
      </c>
      <c r="C45" s="20" t="inlineStr">
        <is>
          <t>n</t>
        </is>
      </c>
    </row>
    <row r="46">
      <c r="A46" s="20" t="inlineStr">
        <is>
          <t>cht_2</t>
        </is>
      </c>
      <c r="B46" s="20" t="n">
        <v>240</v>
      </c>
      <c r="C46" s="20" t="inlineStr">
        <is>
          <t>n</t>
        </is>
      </c>
    </row>
    <row r="47">
      <c r="A47" s="20" t="inlineStr">
        <is>
          <t>ctva_2</t>
        </is>
      </c>
      <c r="B47" s="20" t="n">
        <v>48</v>
      </c>
      <c r="C47" s="20" t="inlineStr">
        <is>
          <t>n</t>
        </is>
      </c>
    </row>
    <row r="48">
      <c r="A48" s="20" t="inlineStr">
        <is>
          <t>ca_ht</t>
        </is>
      </c>
      <c r="B48" s="20" t="n">
        <v>2700</v>
      </c>
      <c r="C48" s="20" t="inlineStr">
        <is>
          <t>n</t>
        </is>
      </c>
    </row>
    <row r="49">
      <c r="A49" s="20" t="inlineStr">
        <is>
          <t>tva_t</t>
        </is>
      </c>
      <c r="B49" s="20" t="n">
        <v>265.2</v>
      </c>
      <c r="C49" s="20" t="inlineStr">
        <is>
          <t>n</t>
        </is>
      </c>
    </row>
    <row r="50">
      <c r="A50" s="20" t="inlineStr">
        <is>
          <t>ca_ttc</t>
        </is>
      </c>
      <c r="B50" s="20" t="n">
        <v>2965.2</v>
      </c>
      <c r="C50" s="20" t="inlineStr">
        <is>
          <t>n</t>
        </is>
      </c>
    </row>
    <row r="51">
      <c r="A51" s="20" t="inlineStr">
        <is>
          <t>tx_moy</t>
        </is>
      </c>
      <c r="B51" s="20" t="n">
        <v>9.82</v>
      </c>
      <c r="C51" s="20" t="inlineStr">
        <is>
          <t>p</t>
        </is>
      </c>
    </row>
    <row r="52">
      <c r="A52" s="20" t="inlineStr">
        <is>
          <t>faux</t>
        </is>
      </c>
      <c r="B52" s="20" t="n">
        <v>2695.64</v>
      </c>
      <c r="C52" s="20" t="inlineStr">
        <is>
          <t>n</t>
        </is>
      </c>
    </row>
    <row r="53">
      <c r="A53" s="20" t="inlineStr">
        <is>
          <t>ecart</t>
        </is>
      </c>
      <c r="B53" s="20" t="n">
        <v>-4.36</v>
      </c>
      <c r="C53" s="20" t="inlineStr">
        <is>
          <t>n</t>
        </is>
      </c>
    </row>
    <row r="54">
      <c r="A54" s="20" t="inlineStr">
        <is>
          <t>mb</t>
        </is>
      </c>
      <c r="B54" s="20" t="n">
        <v>1620</v>
      </c>
      <c r="C54" s="20" t="inlineStr">
        <is>
          <t>n</t>
        </is>
      </c>
    </row>
    <row r="55">
      <c r="A55" s="20" t="inlineStr">
        <is>
          <t>marque</t>
        </is>
      </c>
      <c r="B55" s="20" t="n">
        <v>60</v>
      </c>
      <c r="C55" s="20" t="inlineStr">
        <is>
          <t>p</t>
        </is>
      </c>
    </row>
    <row r="56">
      <c r="A56" s="20" t="inlineStr">
        <is>
          <t>panier</t>
        </is>
      </c>
      <c r="B56" s="20" t="n">
        <v>5</v>
      </c>
      <c r="C56" s="20" t="inlineStr">
        <is>
          <t>n</t>
        </is>
      </c>
    </row>
    <row r="57">
      <c r="A57" s="20" t="inlineStr">
        <is>
          <t>ec_ca</t>
        </is>
      </c>
      <c r="B57" s="20" t="n">
        <v>200</v>
      </c>
      <c r="C57" s="20" t="inlineStr">
        <is>
          <t>n</t>
        </is>
      </c>
    </row>
    <row r="58">
      <c r="A58" s="20" t="inlineStr">
        <is>
          <t>tx_ca</t>
        </is>
      </c>
      <c r="B58" s="20" t="n">
        <v>108</v>
      </c>
      <c r="C58" s="20" t="inlineStr">
        <is>
          <t>p</t>
        </is>
      </c>
    </row>
    <row r="59">
      <c r="A59" s="20" t="inlineStr">
        <is>
          <t>ec_pan</t>
        </is>
      </c>
      <c r="B59" s="20" t="n">
        <v>-0.2</v>
      </c>
      <c r="C59" s="20" t="inlineStr">
        <is>
          <t>n</t>
        </is>
      </c>
    </row>
    <row r="60">
      <c r="A60" s="20" t="inlineStr">
        <is>
          <t>tx_pan</t>
        </is>
      </c>
      <c r="B60" s="20" t="n">
        <v>96.15000000000001</v>
      </c>
      <c r="C60" s="20" t="inlineStr">
        <is>
          <t>p</t>
        </is>
      </c>
    </row>
    <row r="61">
      <c r="A61" s="20" t="inlineStr">
        <is>
          <t>d1</t>
        </is>
      </c>
      <c r="B61" s="20" t="inlineStr">
        <is>
          <t>OUI</t>
        </is>
      </c>
      <c r="C61" s="20" t="inlineStr">
        <is>
          <t>t</t>
        </is>
      </c>
    </row>
    <row r="62">
      <c r="A62" s="20" t="inlineStr">
        <is>
          <t>d2</t>
        </is>
      </c>
      <c r="B62" s="20" t="inlineStr">
        <is>
          <t>LE NOMBRE DE CLIENTS</t>
        </is>
      </c>
      <c r="C62" s="20" t="inlineStr">
        <is>
          <t>t</t>
        </is>
      </c>
    </row>
    <row r="63">
      <c r="A63" s="20" t="inlineStr">
        <is>
          <t>d3</t>
        </is>
      </c>
      <c r="B63" s="20" t="inlineStr">
        <is>
          <t>LA PART DES PRODUITS À 5,5 %</t>
        </is>
      </c>
      <c r="C63" s="20" t="inlineStr">
        <is>
          <t>t</t>
        </is>
      </c>
    </row>
    <row r="64">
      <c r="A64" s="20" t="inlineStr">
        <is>
          <t>d4</t>
        </is>
      </c>
      <c r="B64" s="20" t="inlineStr">
        <is>
          <t>INDICE DE VENTE</t>
        </is>
      </c>
      <c r="C64" s="20" t="inlineStr">
        <is>
          <t>t</t>
        </is>
      </c>
    </row>
  </sheetData>
  <sheetProtection selectLockedCells="0" selectUnlockedCells="0" sheet="1" objects="0" insertRows="1" insertHyperlinks="1" autoFilter="1" scenarios="0" formatColumns="1" deleteColumns="1" insertColumns="1" pivotTables="1" deleteRows="1" formatCells="1" formatRows="1" sort="1" password="EC2B"/>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2026-08-18T14:57:27Z</dcterms:created>
  <dcterms:modified xmlns:dcterms="http://purl.org/dc/terms/" xmlns:xsi="http://www.w3.org/2001/XMLSchema-instance" xsi:type="dcterms:W3CDTF">2026-08-18T14:57:27Z</dcterms:modified>
</cp:coreProperties>
</file>